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cky\Documents\Hants &amp; IOW\"/>
    </mc:Choice>
  </mc:AlternateContent>
  <xr:revisionPtr revIDLastSave="0" documentId="13_ncr:1_{7CF1AAFF-3CAB-40AB-A4A2-7DE4C4CE70EF}" xr6:coauthVersionLast="40" xr6:coauthVersionMax="40" xr10:uidLastSave="{00000000-0000-0000-0000-000000000000}"/>
  <bookViews>
    <workbookView xWindow="-120" yWindow="-120" windowWidth="20730" windowHeight="11160" xr2:uid="{3E6E7060-145D-4F24-B0F3-26B9C5FD80F7}"/>
  </bookViews>
  <sheets>
    <sheet name="2018 t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2" i="1" l="1"/>
  <c r="H61" i="1"/>
  <c r="I59" i="1"/>
  <c r="I42" i="1"/>
  <c r="D42" i="1"/>
  <c r="I49" i="1" s="1"/>
  <c r="I3" i="1"/>
  <c r="I51" i="1" s="1"/>
  <c r="I53" i="1" s="1"/>
  <c r="D3" i="1"/>
</calcChain>
</file>

<file path=xl/sharedStrings.xml><?xml version="1.0" encoding="utf-8"?>
<sst xmlns="http://schemas.openxmlformats.org/spreadsheetml/2006/main" count="108" uniqueCount="97">
  <si>
    <t>Hampshire Accounts - 2018 /19</t>
  </si>
  <si>
    <t>Income</t>
  </si>
  <si>
    <t>Expenditure</t>
  </si>
  <si>
    <t>Date</t>
  </si>
  <si>
    <t>Description</t>
  </si>
  <si>
    <t>Amount £</t>
  </si>
  <si>
    <t>Affiliations</t>
  </si>
  <si>
    <t>Aldershot</t>
  </si>
  <si>
    <t>Ports Rugby Club AGM</t>
  </si>
  <si>
    <t>Eastleigh</t>
  </si>
  <si>
    <t>Ports Rugby Club Venue Hire Mtgs</t>
  </si>
  <si>
    <t>Fighting Fit</t>
  </si>
  <si>
    <t>AGM Tea &amp; Coffee</t>
  </si>
  <si>
    <t>Lawrence</t>
  </si>
  <si>
    <t>AGM Hire Charge</t>
  </si>
  <si>
    <t>Legacy</t>
  </si>
  <si>
    <t xml:space="preserve">Alive ABC Coaching Cse paid in error </t>
  </si>
  <si>
    <t>Leigh Park</t>
  </si>
  <si>
    <t>Website Fees</t>
  </si>
  <si>
    <t>Newport</t>
  </si>
  <si>
    <t>Flowers for Ken</t>
  </si>
  <si>
    <t>Poseidon</t>
  </si>
  <si>
    <t>Hants Schools - Ring Hire</t>
  </si>
  <si>
    <t>Ryde</t>
  </si>
  <si>
    <t>Hants Schools Doctors Fee (Colin Martin)</t>
  </si>
  <si>
    <t>Waterside</t>
  </si>
  <si>
    <t>Hants Schools Venue Hire Schools finals</t>
  </si>
  <si>
    <t>Winchester</t>
  </si>
  <si>
    <r>
      <t xml:space="preserve">Hants Schools Beverages </t>
    </r>
    <r>
      <rPr>
        <sz val="8"/>
        <color rgb="FF000000"/>
        <rFont val="Arial"/>
        <family val="2"/>
      </rPr>
      <t>(Officials &amp; Boxers)</t>
    </r>
  </si>
  <si>
    <t>Alive</t>
  </si>
  <si>
    <t>Hants Schools Security</t>
  </si>
  <si>
    <t>Golden Ring</t>
  </si>
  <si>
    <r>
      <t xml:space="preserve">Hants Schools Dereck Wolfe </t>
    </r>
    <r>
      <rPr>
        <sz val="12"/>
        <color rgb="FF000000"/>
        <rFont val="Arial"/>
        <family val="2"/>
      </rPr>
      <t>(Hotel)</t>
    </r>
  </si>
  <si>
    <t>Southampton Solent</t>
  </si>
  <si>
    <r>
      <t xml:space="preserve">Hants Schools Dereck Wolfe </t>
    </r>
    <r>
      <rPr>
        <sz val="12"/>
        <color rgb="FF000000"/>
        <rFont val="Arial"/>
        <family val="2"/>
      </rPr>
      <t>(Meal)</t>
    </r>
  </si>
  <si>
    <r>
      <rPr>
        <sz val="14"/>
        <color indexed="8"/>
        <rFont val="Arial"/>
      </rPr>
      <t xml:space="preserve">Spartan </t>
    </r>
    <r>
      <rPr>
        <sz val="8"/>
        <color indexed="18"/>
        <rFont val="Arial"/>
      </rPr>
      <t>(Chq not signed)</t>
    </r>
  </si>
  <si>
    <t>Coopers Boys</t>
  </si>
  <si>
    <t>Gym 01</t>
  </si>
  <si>
    <t>Team Wisemen</t>
  </si>
  <si>
    <t>City of Portsmouth</t>
  </si>
  <si>
    <t>Pound 4 Pound</t>
  </si>
  <si>
    <t>Moneyfield ABC</t>
  </si>
  <si>
    <t>Southampton ABC</t>
  </si>
  <si>
    <t>Additional Payments into the Account</t>
  </si>
  <si>
    <t>Gosport</t>
  </si>
  <si>
    <t>Fareham</t>
  </si>
  <si>
    <t>Judges Course</t>
  </si>
  <si>
    <t>H.O.P</t>
  </si>
  <si>
    <r>
      <t xml:space="preserve">Hants Schools Sponsor contribution 
</t>
    </r>
    <r>
      <rPr>
        <sz val="8"/>
        <color rgb="FF000000"/>
        <rFont val="Arial"/>
        <family val="2"/>
      </rPr>
      <t>Jade Interiors - (Paul Meyer)</t>
    </r>
  </si>
  <si>
    <t>Regent</t>
  </si>
  <si>
    <t>Hants Schools Entry on door</t>
  </si>
  <si>
    <t>Copnor</t>
  </si>
  <si>
    <t>Basingstoke ABC</t>
  </si>
  <si>
    <t xml:space="preserve">Tadley </t>
  </si>
  <si>
    <t>RML</t>
  </si>
  <si>
    <r>
      <t xml:space="preserve">Ferndown </t>
    </r>
    <r>
      <rPr>
        <b/>
        <sz val="9"/>
        <color indexed="18"/>
        <rFont val="Arial"/>
      </rPr>
      <t>(Cheque bounced - Paid cash 20.00 16/2)</t>
    </r>
  </si>
  <si>
    <t>Titchfield</t>
  </si>
  <si>
    <r>
      <rPr>
        <sz val="14"/>
        <color indexed="8"/>
        <rFont val="Arial"/>
      </rPr>
      <t xml:space="preserve">Waterlooville </t>
    </r>
    <r>
      <rPr>
        <sz val="8"/>
        <color indexed="17"/>
        <rFont val="Arial"/>
      </rPr>
      <t>(Bounced Chq Fee outstanding 17/18)</t>
    </r>
  </si>
  <si>
    <t>Date TBC</t>
  </si>
  <si>
    <t>Baileys</t>
  </si>
  <si>
    <r>
      <rPr>
        <sz val="14"/>
        <color indexed="8"/>
        <rFont val="Arial"/>
      </rPr>
      <t xml:space="preserve">Inner City </t>
    </r>
    <r>
      <rPr>
        <sz val="9"/>
        <color indexed="17"/>
        <rFont val="Arial"/>
      </rPr>
      <t>(Paid in cash not yet received)</t>
    </r>
    <r>
      <rPr>
        <sz val="14"/>
        <color indexed="8"/>
        <rFont val="Arial"/>
      </rPr>
      <t xml:space="preserve"> </t>
    </r>
  </si>
  <si>
    <t>Southampton Uni</t>
  </si>
  <si>
    <t>Stacey (Folded)</t>
  </si>
  <si>
    <t>Total =</t>
  </si>
  <si>
    <r>
      <rPr>
        <sz val="14"/>
        <color indexed="8"/>
        <rFont val="Arial"/>
      </rPr>
      <t xml:space="preserve">Golden Ring </t>
    </r>
    <r>
      <rPr>
        <sz val="9"/>
        <color indexed="8"/>
        <rFont val="Arial"/>
      </rPr>
      <t>(14 Sep 18)</t>
    </r>
  </si>
  <si>
    <t>Permits</t>
  </si>
  <si>
    <r>
      <rPr>
        <sz val="14"/>
        <color indexed="8"/>
        <rFont val="Arial"/>
      </rPr>
      <t xml:space="preserve">Titchfield ABC </t>
    </r>
    <r>
      <rPr>
        <sz val="10"/>
        <color indexed="8"/>
        <rFont val="Arial"/>
      </rPr>
      <t>(11 Oct 18)</t>
    </r>
  </si>
  <si>
    <r>
      <rPr>
        <sz val="14"/>
        <color indexed="8"/>
        <rFont val="Arial"/>
      </rPr>
      <t xml:space="preserve">Titchfield ABC </t>
    </r>
    <r>
      <rPr>
        <sz val="10"/>
        <color indexed="8"/>
        <rFont val="Arial"/>
      </rPr>
      <t>(9 Nov 18)</t>
    </r>
  </si>
  <si>
    <r>
      <rPr>
        <sz val="14"/>
        <color indexed="8"/>
        <rFont val="Arial"/>
      </rPr>
      <t>Titchfield ABC </t>
    </r>
    <r>
      <rPr>
        <sz val="9"/>
        <color indexed="8"/>
        <rFont val="Arial"/>
      </rPr>
      <t>(14 Mar 19)</t>
    </r>
  </si>
  <si>
    <r>
      <rPr>
        <sz val="14"/>
        <color indexed="8"/>
        <rFont val="Arial"/>
      </rPr>
      <t xml:space="preserve">Pound 4 Pound </t>
    </r>
    <r>
      <rPr>
        <sz val="9"/>
        <color indexed="8"/>
        <rFont val="Arial"/>
      </rPr>
      <t>(22 Sep 18)</t>
    </r>
  </si>
  <si>
    <r>
      <rPr>
        <sz val="14"/>
        <color indexed="8"/>
        <rFont val="Arial"/>
      </rPr>
      <t xml:space="preserve">Aldershot </t>
    </r>
    <r>
      <rPr>
        <sz val="9"/>
        <color indexed="8"/>
        <rFont val="Arial"/>
      </rPr>
      <t>(17 Nov 18)</t>
    </r>
  </si>
  <si>
    <t xml:space="preserve">Income to date </t>
  </si>
  <si>
    <r>
      <rPr>
        <sz val="14"/>
        <color indexed="8"/>
        <rFont val="Arial"/>
      </rPr>
      <t xml:space="preserve">Gym 01 </t>
    </r>
    <r>
      <rPr>
        <sz val="9"/>
        <color indexed="8"/>
        <rFont val="Arial"/>
      </rPr>
      <t>(26 Oct 18)</t>
    </r>
  </si>
  <si>
    <t>Expenditure to date</t>
  </si>
  <si>
    <r>
      <rPr>
        <sz val="14"/>
        <color indexed="8"/>
        <rFont val="Arial"/>
      </rPr>
      <t xml:space="preserve">Pound 4 Pound </t>
    </r>
    <r>
      <rPr>
        <sz val="9"/>
        <color indexed="8"/>
        <rFont val="Arial"/>
      </rPr>
      <t>(13 Oct 18)</t>
    </r>
  </si>
  <si>
    <r>
      <rPr>
        <sz val="14"/>
        <color indexed="8"/>
        <rFont val="Arial"/>
      </rPr>
      <t xml:space="preserve">Alive ABC </t>
    </r>
    <r>
      <rPr>
        <sz val="8"/>
        <color indexed="8"/>
        <rFont val="Arial"/>
      </rPr>
      <t>(27 Oct 18)</t>
    </r>
  </si>
  <si>
    <t>Income over Expenditure 2017 / 18</t>
  </si>
  <si>
    <r>
      <rPr>
        <sz val="14"/>
        <color indexed="8"/>
        <rFont val="Arial"/>
      </rPr>
      <t xml:space="preserve">Poseidon </t>
    </r>
    <r>
      <rPr>
        <sz val="9"/>
        <color indexed="8"/>
        <rFont val="Arial"/>
      </rPr>
      <t>(3 Nov 18)</t>
    </r>
    <r>
      <rPr>
        <sz val="14"/>
        <color indexed="8"/>
        <rFont val="Arial"/>
      </rPr>
      <t xml:space="preserve"> </t>
    </r>
  </si>
  <si>
    <r>
      <rPr>
        <sz val="14"/>
        <color indexed="8"/>
        <rFont val="Arial"/>
      </rPr>
      <t xml:space="preserve">Pound 4 Pound </t>
    </r>
    <r>
      <rPr>
        <sz val="9"/>
        <color indexed="8"/>
        <rFont val="Arial"/>
      </rPr>
      <t>(2 Nov 18)</t>
    </r>
  </si>
  <si>
    <r>
      <t xml:space="preserve">Cheque Account Balance </t>
    </r>
    <r>
      <rPr>
        <i/>
        <sz val="12"/>
        <color indexed="8"/>
        <rFont val="Arial"/>
      </rPr>
      <t xml:space="preserve">(Statement </t>
    </r>
    <r>
      <rPr>
        <b/>
        <i/>
        <sz val="12"/>
        <color indexed="17"/>
        <rFont val="Arial"/>
      </rPr>
      <t xml:space="preserve"> 29 Apr 19</t>
    </r>
    <r>
      <rPr>
        <i/>
        <sz val="12"/>
        <color indexed="8"/>
        <rFont val="Arial"/>
      </rPr>
      <t>)</t>
    </r>
  </si>
  <si>
    <t>HOP Dinner Show 10 Nov 18</t>
  </si>
  <si>
    <r>
      <t xml:space="preserve">Gosport Dinner Show </t>
    </r>
    <r>
      <rPr>
        <b/>
        <sz val="9"/>
        <color rgb="FFFF0000"/>
        <rFont val="Arial"/>
        <family val="2"/>
      </rPr>
      <t>(Not yet received)</t>
    </r>
  </si>
  <si>
    <r>
      <t xml:space="preserve">Savings Account Balance </t>
    </r>
    <r>
      <rPr>
        <i/>
        <sz val="12"/>
        <color indexed="8"/>
        <rFont val="Arial"/>
      </rPr>
      <t xml:space="preserve">(Statement </t>
    </r>
    <r>
      <rPr>
        <b/>
        <i/>
        <sz val="12"/>
        <color indexed="17"/>
        <rFont val="Arial"/>
      </rPr>
      <t>05 Mar 19</t>
    </r>
    <r>
      <rPr>
        <i/>
        <sz val="12"/>
        <color indexed="8"/>
        <rFont val="Arial"/>
      </rPr>
      <t>)</t>
    </r>
  </si>
  <si>
    <r>
      <rPr>
        <sz val="14"/>
        <color indexed="8"/>
        <rFont val="Arial"/>
      </rPr>
      <t xml:space="preserve">Pound 4 Pound </t>
    </r>
    <r>
      <rPr>
        <sz val="9"/>
        <color indexed="8"/>
        <rFont val="Arial"/>
      </rPr>
      <t>(8 Dec 18)</t>
    </r>
  </si>
  <si>
    <t>Total in Accounts</t>
  </si>
  <si>
    <t>Pound 4 Pound (19 Jan 19)</t>
  </si>
  <si>
    <t>HOP Show (Feb 19)</t>
  </si>
  <si>
    <t xml:space="preserve">Last Updated </t>
  </si>
  <si>
    <t>Pound 4 Pound (9 Feb)</t>
  </si>
  <si>
    <t>HOP (Eng v Wales)</t>
  </si>
  <si>
    <t>Pound 4 Pound (16 Mar)</t>
  </si>
  <si>
    <t>Pound 4 Pound (12 Apr)</t>
  </si>
  <si>
    <t xml:space="preserve">Poseidon </t>
  </si>
  <si>
    <t xml:space="preserve">HOP </t>
  </si>
  <si>
    <t>Pound 4 Pound (25 May)</t>
  </si>
  <si>
    <t>Pound 4 Pound (7 Jun)</t>
  </si>
  <si>
    <r>
      <rPr>
        <b/>
        <sz val="11"/>
        <color rgb="FF000000"/>
        <rFont val="Arial"/>
        <family val="2"/>
      </rPr>
      <t>NOTES</t>
    </r>
    <r>
      <rPr>
        <sz val="11"/>
        <color indexed="8"/>
        <rFont val="Arial"/>
        <family val="2"/>
      </rPr>
      <t xml:space="preserve"> - (Please note the comments in </t>
    </r>
    <r>
      <rPr>
        <b/>
        <sz val="11"/>
        <color rgb="FFFF0000"/>
        <rFont val="Arial"/>
        <family val="2"/>
      </rPr>
      <t>RED</t>
    </r>
    <r>
      <rPr>
        <sz val="11"/>
        <color indexed="8"/>
        <rFont val="Arial"/>
        <family val="2"/>
      </rPr>
      <t xml:space="preserve">)
</t>
    </r>
    <r>
      <rPr>
        <b/>
        <sz val="11"/>
        <color rgb="FF000000"/>
        <rFont val="Arial"/>
        <family val="2"/>
      </rPr>
      <t xml:space="preserve">1.   </t>
    </r>
    <r>
      <rPr>
        <sz val="11"/>
        <color indexed="8"/>
        <rFont val="Arial"/>
        <family val="2"/>
      </rPr>
      <t xml:space="preserve">The funds are in a very healthy state with some £2000 more in the funds at this stage last year.  This is mainly due to the reduced number of requests for doctors fee's and the income from the Schools Champs.  
</t>
    </r>
    <r>
      <rPr>
        <b/>
        <sz val="11"/>
        <color rgb="FF000000"/>
        <rFont val="Arial"/>
        <family val="2"/>
      </rPr>
      <t xml:space="preserve">2.   </t>
    </r>
    <r>
      <rPr>
        <sz val="11"/>
        <color indexed="8"/>
        <rFont val="Arial"/>
        <family val="2"/>
      </rPr>
      <t xml:space="preserve">As reported at the last H&amp;IOW Exec meeting I have checked back through the statements and I can confirm that the information below is correct.  
</t>
    </r>
    <r>
      <rPr>
        <b/>
        <sz val="11"/>
        <color rgb="FF000000"/>
        <rFont val="Arial"/>
        <family val="2"/>
      </rPr>
      <t xml:space="preserve">3.   </t>
    </r>
    <r>
      <rPr>
        <sz val="11"/>
        <color indexed="8"/>
        <rFont val="Arial"/>
        <family val="2"/>
      </rPr>
      <t xml:space="preserve">Please note that these accounts have not been audited I will pass the books to Dave Tew as soon as is practical.
</t>
    </r>
    <r>
      <rPr>
        <b/>
        <sz val="11"/>
        <color rgb="FF000000"/>
        <rFont val="Arial"/>
        <family val="2"/>
      </rPr>
      <t xml:space="preserve">4.   </t>
    </r>
    <r>
      <rPr>
        <sz val="11"/>
        <color indexed="8"/>
        <rFont val="Arial"/>
        <family val="2"/>
      </rPr>
      <t xml:space="preserve">I am not available for either the Exec Mtg or AGM as I am away on International Boxing duty.  
</t>
    </r>
    <r>
      <rPr>
        <b/>
        <sz val="11"/>
        <color rgb="FF000000"/>
        <rFont val="Arial"/>
        <family val="2"/>
      </rPr>
      <t xml:space="preserve">Ferndown - </t>
    </r>
    <r>
      <rPr>
        <sz val="11"/>
        <color indexed="8"/>
        <rFont val="Arial"/>
        <family val="2"/>
      </rPr>
      <t xml:space="preserve">Have made the payment in cash and are up to date.
</t>
    </r>
    <r>
      <rPr>
        <b/>
        <sz val="11"/>
        <color rgb="FF000000"/>
        <rFont val="Arial"/>
        <family val="2"/>
      </rPr>
      <t xml:space="preserve">Gosport - </t>
    </r>
    <r>
      <rPr>
        <sz val="11"/>
        <color indexed="8"/>
        <rFont val="Arial"/>
        <family val="2"/>
      </rPr>
      <t xml:space="preserve">Have an outstanding payment for their dinner show which has yet to be received.
</t>
    </r>
    <r>
      <rPr>
        <b/>
        <sz val="11"/>
        <color rgb="FF000000"/>
        <rFont val="Arial"/>
        <family val="2"/>
      </rPr>
      <t>Spartans -</t>
    </r>
    <r>
      <rPr>
        <sz val="11"/>
        <color indexed="8"/>
        <rFont val="Arial"/>
        <family val="2"/>
      </rPr>
      <t xml:space="preserve"> Cheques was received but not signed.  Both Stu and I have contacted the club on a couple of occasions without success.
</t>
    </r>
    <r>
      <rPr>
        <b/>
        <sz val="11"/>
        <color rgb="FF000000"/>
        <rFont val="Arial"/>
        <family val="2"/>
      </rPr>
      <t>Inner City -</t>
    </r>
    <r>
      <rPr>
        <sz val="11"/>
        <color indexed="8"/>
        <rFont val="Arial"/>
        <family val="2"/>
      </rPr>
      <t xml:space="preserve"> Not sure who this cash was paid too but it has not been received by 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</si>
</sst>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-809]#,##0.00;[$£-809]#,##0.00"/>
    <numFmt numFmtId="165" formatCode="[$£-809]#,##0.00"/>
    <numFmt numFmtId="166" formatCode="dddd&quot;, &quot;mmmm&quot; &quot;dd&quot;, &quot;yyyy"/>
  </numFmts>
  <fonts count="25" x14ac:knownFonts="1">
    <font>
      <sz val="12"/>
      <color indexed="8"/>
      <name val="Verdana"/>
    </font>
    <font>
      <sz val="18"/>
      <color indexed="8"/>
      <name val="Arial"/>
    </font>
    <font>
      <sz val="11"/>
      <color indexed="8"/>
      <name val="Arial"/>
    </font>
    <font>
      <b/>
      <sz val="16"/>
      <color indexed="8"/>
      <name val="Arial"/>
    </font>
    <font>
      <sz val="14"/>
      <color indexed="8"/>
      <name val="Arial"/>
    </font>
    <font>
      <sz val="14"/>
      <color indexed="8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sz val="8"/>
      <color indexed="18"/>
      <name val="Arial"/>
    </font>
    <font>
      <b/>
      <sz val="14"/>
      <color indexed="8"/>
      <name val="Arial"/>
    </font>
    <font>
      <b/>
      <sz val="9"/>
      <color indexed="18"/>
      <name val="Arial"/>
    </font>
    <font>
      <sz val="8"/>
      <color indexed="17"/>
      <name val="Arial"/>
    </font>
    <font>
      <sz val="9"/>
      <color indexed="17"/>
      <name val="Arial"/>
    </font>
    <font>
      <sz val="9"/>
      <color indexed="8"/>
      <name val="Arial"/>
    </font>
    <font>
      <sz val="10"/>
      <color indexed="8"/>
      <name val="Arial"/>
    </font>
    <font>
      <i/>
      <sz val="14"/>
      <color indexed="8"/>
      <name val="Arial"/>
    </font>
    <font>
      <sz val="8"/>
      <color indexed="8"/>
      <name val="Arial"/>
    </font>
    <font>
      <i/>
      <sz val="11"/>
      <color indexed="8"/>
      <name val="Arial"/>
    </font>
    <font>
      <i/>
      <sz val="14"/>
      <color indexed="8"/>
      <name val="Arial"/>
      <family val="2"/>
    </font>
    <font>
      <i/>
      <sz val="12"/>
      <color indexed="8"/>
      <name val="Arial"/>
    </font>
    <font>
      <b/>
      <i/>
      <sz val="12"/>
      <color indexed="17"/>
      <name val="Arial"/>
    </font>
    <font>
      <b/>
      <sz val="9"/>
      <color rgb="FFFF0000"/>
      <name val="Arial"/>
      <family val="2"/>
    </font>
    <font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3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3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13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13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13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10">
    <xf numFmtId="0" fontId="0" fillId="0" borderId="0" xfId="0">
      <alignment vertical="top" wrapText="1"/>
    </xf>
    <xf numFmtId="0" fontId="1" fillId="2" borderId="3" xfId="0" applyFont="1" applyFill="1" applyBorder="1" applyAlignment="1"/>
    <xf numFmtId="164" fontId="2" fillId="2" borderId="8" xfId="0" applyNumberFormat="1" applyFont="1" applyFill="1" applyBorder="1" applyAlignment="1"/>
    <xf numFmtId="164" fontId="3" fillId="2" borderId="14" xfId="0" applyNumberFormat="1" applyFont="1" applyFill="1" applyBorder="1" applyAlignment="1"/>
    <xf numFmtId="0" fontId="4" fillId="2" borderId="18" xfId="0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/>
    <xf numFmtId="164" fontId="4" fillId="2" borderId="25" xfId="0" applyNumberFormat="1" applyFont="1" applyFill="1" applyBorder="1" applyAlignment="1"/>
    <xf numFmtId="1" fontId="4" fillId="2" borderId="6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/>
    <xf numFmtId="1" fontId="4" fillId="2" borderId="0" xfId="0" applyNumberFormat="1" applyFont="1" applyFill="1" applyAlignment="1">
      <alignment horizontal="center" vertical="center"/>
    </xf>
    <xf numFmtId="164" fontId="4" fillId="2" borderId="31" xfId="0" applyNumberFormat="1" applyFont="1" applyFill="1" applyBorder="1" applyAlignment="1"/>
    <xf numFmtId="0" fontId="4" fillId="2" borderId="0" xfId="0" applyFont="1" applyFill="1" applyAlignment="1">
      <alignment horizontal="center" vertical="center"/>
    </xf>
    <xf numFmtId="164" fontId="4" fillId="2" borderId="8" xfId="0" applyNumberFormat="1" applyFont="1" applyFill="1" applyBorder="1" applyAlignment="1"/>
    <xf numFmtId="164" fontId="9" fillId="2" borderId="8" xfId="0" applyNumberFormat="1" applyFont="1" applyFill="1" applyBorder="1" applyAlignment="1"/>
    <xf numFmtId="164" fontId="15" fillId="2" borderId="8" xfId="0" applyNumberFormat="1" applyFont="1" applyFill="1" applyBorder="1" applyAlignment="1"/>
    <xf numFmtId="164" fontId="3" fillId="2" borderId="8" xfId="0" applyNumberFormat="1" applyFont="1" applyFill="1" applyBorder="1" applyAlignment="1">
      <alignment horizontal="left" vertical="center"/>
    </xf>
    <xf numFmtId="164" fontId="3" fillId="2" borderId="31" xfId="0" applyNumberFormat="1" applyFont="1" applyFill="1" applyBorder="1" applyAlignment="1">
      <alignment horizontal="left" vertical="center"/>
    </xf>
    <xf numFmtId="1" fontId="4" fillId="2" borderId="42" xfId="0" applyNumberFormat="1" applyFont="1" applyFill="1" applyBorder="1" applyAlignment="1"/>
    <xf numFmtId="15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164" fontId="4" fillId="2" borderId="16" xfId="0" applyNumberFormat="1" applyFont="1" applyFill="1" applyBorder="1" applyAlignment="1">
      <alignment vertical="center" wrapText="1"/>
    </xf>
    <xf numFmtId="164" fontId="4" fillId="2" borderId="43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left" vertical="center"/>
    </xf>
    <xf numFmtId="1" fontId="4" fillId="2" borderId="44" xfId="0" applyNumberFormat="1" applyFont="1" applyFill="1" applyBorder="1" applyAlignment="1"/>
    <xf numFmtId="15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 wrapText="1"/>
    </xf>
    <xf numFmtId="164" fontId="4" fillId="2" borderId="19" xfId="0" applyNumberFormat="1" applyFont="1" applyFill="1" applyBorder="1" applyAlignment="1">
      <alignment vertical="center" wrapText="1"/>
    </xf>
    <xf numFmtId="164" fontId="4" fillId="2" borderId="45" xfId="0" applyNumberFormat="1" applyFont="1" applyFill="1" applyBorder="1" applyAlignment="1">
      <alignment vertical="center" wrapText="1"/>
    </xf>
    <xf numFmtId="14" fontId="4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left" vertical="center"/>
    </xf>
    <xf numFmtId="0" fontId="0" fillId="2" borderId="46" xfId="0" applyFill="1" applyBorder="1" applyAlignment="1"/>
    <xf numFmtId="0" fontId="0" fillId="2" borderId="47" xfId="0" applyFill="1" applyBorder="1" applyAlignment="1"/>
    <xf numFmtId="0" fontId="0" fillId="2" borderId="48" xfId="0" applyFill="1" applyBorder="1" applyAlignment="1"/>
    <xf numFmtId="0" fontId="0" fillId="2" borderId="49" xfId="0" applyFill="1" applyBorder="1" applyAlignment="1"/>
    <xf numFmtId="0" fontId="0" fillId="2" borderId="50" xfId="0" applyFill="1" applyBorder="1" applyAlignment="1"/>
    <xf numFmtId="0" fontId="0" fillId="2" borderId="51" xfId="0" applyFill="1" applyBorder="1" applyAlignment="1"/>
    <xf numFmtId="164" fontId="9" fillId="2" borderId="45" xfId="0" applyNumberFormat="1" applyFont="1" applyFill="1" applyBorder="1" applyAlignment="1"/>
    <xf numFmtId="1" fontId="2" fillId="2" borderId="0" xfId="0" applyNumberFormat="1" applyFont="1" applyFill="1" applyAlignment="1"/>
    <xf numFmtId="1" fontId="2" fillId="2" borderId="31" xfId="0" applyNumberFormat="1" applyFont="1" applyFill="1" applyBorder="1" applyAlignment="1"/>
    <xf numFmtId="1" fontId="4" fillId="2" borderId="52" xfId="0" applyNumberFormat="1" applyFont="1" applyFill="1" applyBorder="1" applyAlignment="1"/>
    <xf numFmtId="1" fontId="4" fillId="2" borderId="53" xfId="0" applyNumberFormat="1" applyFont="1" applyFill="1" applyBorder="1" applyAlignment="1">
      <alignment horizontal="center"/>
    </xf>
    <xf numFmtId="1" fontId="9" fillId="2" borderId="53" xfId="0" applyNumberFormat="1" applyFont="1" applyFill="1" applyBorder="1" applyAlignment="1">
      <alignment vertical="center" wrapText="1"/>
    </xf>
    <xf numFmtId="164" fontId="9" fillId="2" borderId="53" xfId="0" applyNumberFormat="1" applyFont="1" applyFill="1" applyBorder="1" applyAlignment="1"/>
    <xf numFmtId="164" fontId="9" fillId="2" borderId="52" xfId="0" applyNumberFormat="1" applyFont="1" applyFill="1" applyBorder="1" applyAlignment="1"/>
    <xf numFmtId="1" fontId="4" fillId="2" borderId="52" xfId="0" applyNumberFormat="1" applyFont="1" applyFill="1" applyBorder="1" applyAlignment="1">
      <alignment horizontal="center" vertical="center"/>
    </xf>
    <xf numFmtId="1" fontId="2" fillId="2" borderId="52" xfId="0" applyNumberFormat="1" applyFont="1" applyFill="1" applyBorder="1" applyAlignment="1"/>
    <xf numFmtId="0" fontId="0" fillId="2" borderId="52" xfId="0" applyFill="1" applyBorder="1" applyAlignment="1"/>
    <xf numFmtId="1" fontId="4" fillId="2" borderId="54" xfId="0" applyNumberFormat="1" applyFont="1" applyFill="1" applyBorder="1" applyAlignment="1"/>
    <xf numFmtId="1" fontId="2" fillId="2" borderId="54" xfId="0" applyNumberFormat="1" applyFont="1" applyFill="1" applyBorder="1" applyAlignment="1">
      <alignment horizontal="center"/>
    </xf>
    <xf numFmtId="1" fontId="2" fillId="2" borderId="54" xfId="0" applyNumberFormat="1" applyFont="1" applyFill="1" applyBorder="1" applyAlignment="1"/>
    <xf numFmtId="164" fontId="4" fillId="2" borderId="54" xfId="0" applyNumberFormat="1" applyFont="1" applyFill="1" applyBorder="1" applyAlignment="1"/>
    <xf numFmtId="1" fontId="4" fillId="2" borderId="54" xfId="0" applyNumberFormat="1" applyFont="1" applyFill="1" applyBorder="1" applyAlignment="1">
      <alignment horizontal="center" vertical="center"/>
    </xf>
    <xf numFmtId="0" fontId="0" fillId="2" borderId="54" xfId="0" applyFill="1" applyBorder="1" applyAlignment="1"/>
    <xf numFmtId="164" fontId="2" fillId="2" borderId="54" xfId="0" applyNumberFormat="1" applyFont="1" applyFill="1" applyBorder="1" applyAlignment="1"/>
    <xf numFmtId="1" fontId="2" fillId="2" borderId="5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1" fontId="2" fillId="3" borderId="4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/>
    <xf numFmtId="164" fontId="2" fillId="3" borderId="6" xfId="0" applyNumberFormat="1" applyFont="1" applyFill="1" applyBorder="1" applyAlignment="1"/>
    <xf numFmtId="1" fontId="2" fillId="3" borderId="2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/>
    <xf numFmtId="1" fontId="2" fillId="3" borderId="9" xfId="0" applyNumberFormat="1" applyFont="1" applyFill="1" applyBorder="1" applyAlignment="1"/>
    <xf numFmtId="164" fontId="3" fillId="3" borderId="7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/>
    <xf numFmtId="1" fontId="2" fillId="3" borderId="12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/>
    </xf>
    <xf numFmtId="1" fontId="4" fillId="3" borderId="15" xfId="0" applyNumberFormat="1" applyFont="1" applyFill="1" applyBorder="1" applyAlignment="1"/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vertical="center" wrapText="1"/>
    </xf>
    <xf numFmtId="49" fontId="4" fillId="3" borderId="17" xfId="0" applyNumberFormat="1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0" fillId="3" borderId="18" xfId="0" applyFill="1" applyBorder="1" applyAlignment="1">
      <alignment vertical="center"/>
    </xf>
    <xf numFmtId="49" fontId="4" fillId="3" borderId="19" xfId="0" applyNumberFormat="1" applyFont="1" applyFill="1" applyBorder="1" applyAlignment="1">
      <alignment horizontal="center" vertical="center" wrapText="1"/>
    </xf>
    <xf numFmtId="49" fontId="4" fillId="3" borderId="17" xfId="0" applyNumberFormat="1" applyFont="1" applyFill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horizontal="center"/>
    </xf>
    <xf numFmtId="15" fontId="4" fillId="3" borderId="18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vertical="center" wrapText="1"/>
    </xf>
    <xf numFmtId="1" fontId="4" fillId="3" borderId="18" xfId="0" applyNumberFormat="1" applyFont="1" applyFill="1" applyBorder="1" applyAlignment="1">
      <alignment horizontal="center" vertical="center"/>
    </xf>
    <xf numFmtId="15" fontId="4" fillId="3" borderId="19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/>
    <xf numFmtId="164" fontId="4" fillId="3" borderId="21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/>
    <xf numFmtId="49" fontId="4" fillId="3" borderId="22" xfId="0" applyNumberFormat="1" applyFont="1" applyFill="1" applyBorder="1" applyAlignment="1">
      <alignment vertical="center" wrapText="1"/>
    </xf>
    <xf numFmtId="1" fontId="4" fillId="3" borderId="9" xfId="0" applyNumberFormat="1" applyFont="1" applyFill="1" applyBorder="1" applyAlignment="1"/>
    <xf numFmtId="15" fontId="4" fillId="3" borderId="0" xfId="0" applyNumberFormat="1" applyFont="1" applyFill="1" applyAlignment="1">
      <alignment horizontal="center" vertical="center" wrapText="1"/>
    </xf>
    <xf numFmtId="49" fontId="4" fillId="3" borderId="23" xfId="0" applyNumberFormat="1" applyFont="1" applyFill="1" applyBorder="1" applyAlignment="1">
      <alignment vertical="center" wrapText="1"/>
    </xf>
    <xf numFmtId="164" fontId="4" fillId="3" borderId="0" xfId="0" applyNumberFormat="1" applyFont="1" applyFill="1" applyAlignment="1">
      <alignment horizontal="center" vertical="center" wrapText="1"/>
    </xf>
    <xf numFmtId="49" fontId="4" fillId="3" borderId="24" xfId="0" applyNumberFormat="1" applyFont="1" applyFill="1" applyBorder="1" applyAlignment="1">
      <alignment vertical="center" wrapText="1"/>
    </xf>
    <xf numFmtId="49" fontId="4" fillId="3" borderId="19" xfId="0" applyNumberFormat="1" applyFont="1" applyFill="1" applyBorder="1" applyAlignment="1">
      <alignment wrapText="1"/>
    </xf>
    <xf numFmtId="164" fontId="4" fillId="3" borderId="21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/>
    <xf numFmtId="0" fontId="5" fillId="3" borderId="19" xfId="0" applyFont="1" applyFill="1" applyBorder="1" applyAlignment="1">
      <alignment wrapText="1"/>
    </xf>
    <xf numFmtId="1" fontId="5" fillId="3" borderId="19" xfId="0" applyNumberFormat="1" applyFont="1" applyFill="1" applyBorder="1" applyAlignment="1"/>
    <xf numFmtId="0" fontId="4" fillId="3" borderId="19" xfId="0" applyFont="1" applyFill="1" applyBorder="1" applyAlignment="1">
      <alignment wrapText="1"/>
    </xf>
    <xf numFmtId="1" fontId="4" fillId="3" borderId="19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/>
    <xf numFmtId="49" fontId="5" fillId="3" borderId="19" xfId="0" applyNumberFormat="1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>
      <alignment vertical="top" wrapText="1"/>
    </xf>
    <xf numFmtId="2" fontId="5" fillId="3" borderId="21" xfId="0" applyNumberFormat="1" applyFont="1" applyFill="1" applyBorder="1" applyAlignment="1">
      <alignment horizontal="center" vertical="center" wrapText="1"/>
    </xf>
    <xf numFmtId="15" fontId="5" fillId="3" borderId="18" xfId="0" applyNumberFormat="1" applyFont="1" applyFill="1" applyBorder="1" applyAlignment="1">
      <alignment horizontal="center" vertical="center" wrapText="1"/>
    </xf>
    <xf numFmtId="1" fontId="4" fillId="3" borderId="25" xfId="0" applyNumberFormat="1" applyFont="1" applyFill="1" applyBorder="1" applyAlignment="1">
      <alignment horizontal="center" vertical="center" wrapText="1"/>
    </xf>
    <xf numFmtId="49" fontId="9" fillId="3" borderId="26" xfId="0" applyNumberFormat="1" applyFont="1" applyFill="1" applyBorder="1" applyAlignment="1">
      <alignment vertical="center" wrapText="1"/>
    </xf>
    <xf numFmtId="164" fontId="9" fillId="3" borderId="27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/>
    </xf>
    <xf numFmtId="0" fontId="4" fillId="3" borderId="2" xfId="0" applyFont="1" applyFill="1" applyBorder="1" applyAlignment="1"/>
    <xf numFmtId="164" fontId="4" fillId="3" borderId="2" xfId="0" applyNumberFormat="1" applyFont="1" applyFill="1" applyBorder="1" applyAlignment="1"/>
    <xf numFmtId="164" fontId="4" fillId="3" borderId="0" xfId="0" applyNumberFormat="1" applyFont="1" applyFill="1" applyAlignment="1"/>
    <xf numFmtId="1" fontId="4" fillId="3" borderId="20" xfId="0" applyNumberFormat="1" applyFont="1" applyFill="1" applyBorder="1" applyAlignment="1"/>
    <xf numFmtId="15" fontId="4" fillId="3" borderId="12" xfId="0" applyNumberFormat="1" applyFont="1" applyFill="1" applyBorder="1" applyAlignment="1">
      <alignment horizontal="center" vertical="center" wrapText="1"/>
    </xf>
    <xf numFmtId="164" fontId="4" fillId="3" borderId="17" xfId="0" applyNumberFormat="1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vertical="center" wrapText="1"/>
    </xf>
    <xf numFmtId="1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5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/>
    <xf numFmtId="164" fontId="4" fillId="3" borderId="32" xfId="0" applyNumberFormat="1" applyFont="1" applyFill="1" applyBorder="1" applyAlignment="1"/>
    <xf numFmtId="1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/>
    <xf numFmtId="1" fontId="4" fillId="3" borderId="33" xfId="0" applyNumberFormat="1" applyFont="1" applyFill="1" applyBorder="1" applyAlignment="1">
      <alignment horizontal="center"/>
    </xf>
    <xf numFmtId="1" fontId="4" fillId="3" borderId="33" xfId="0" applyNumberFormat="1" applyFont="1" applyFill="1" applyBorder="1" applyAlignment="1"/>
    <xf numFmtId="1" fontId="4" fillId="3" borderId="32" xfId="0" applyNumberFormat="1" applyFont="1" applyFill="1" applyBorder="1" applyAlignment="1">
      <alignment horizontal="center" vertical="center"/>
    </xf>
    <xf numFmtId="164" fontId="4" fillId="3" borderId="34" xfId="0" applyNumberFormat="1" applyFont="1" applyFill="1" applyBorder="1" applyAlignment="1"/>
    <xf numFmtId="1" fontId="4" fillId="3" borderId="2" xfId="0" applyNumberFormat="1" applyFont="1" applyFill="1" applyBorder="1" applyAlignment="1"/>
    <xf numFmtId="164" fontId="9" fillId="3" borderId="34" xfId="0" applyNumberFormat="1" applyFont="1" applyFill="1" applyBorder="1" applyAlignment="1"/>
    <xf numFmtId="1" fontId="4" fillId="3" borderId="5" xfId="0" applyNumberFormat="1" applyFont="1" applyFill="1" applyBorder="1" applyAlignment="1">
      <alignment horizontal="center" vertical="center"/>
    </xf>
    <xf numFmtId="164" fontId="3" fillId="3" borderId="34" xfId="0" applyNumberFormat="1" applyFont="1" applyFill="1" applyBorder="1" applyAlignment="1">
      <alignment horizontal="right" vertical="center"/>
    </xf>
    <xf numFmtId="1" fontId="17" fillId="3" borderId="5" xfId="0" applyNumberFormat="1" applyFont="1" applyFill="1" applyBorder="1" applyAlignment="1"/>
    <xf numFmtId="1" fontId="15" fillId="3" borderId="2" xfId="0" applyNumberFormat="1" applyFont="1" applyFill="1" applyBorder="1" applyAlignment="1"/>
    <xf numFmtId="164" fontId="15" fillId="3" borderId="32" xfId="0" applyNumberFormat="1" applyFont="1" applyFill="1" applyBorder="1" applyAlignment="1"/>
    <xf numFmtId="165" fontId="4" fillId="3" borderId="34" xfId="0" applyNumberFormat="1" applyFont="1" applyFill="1" applyBorder="1" applyAlignment="1">
      <alignment horizontal="right"/>
    </xf>
    <xf numFmtId="1" fontId="15" fillId="3" borderId="5" xfId="0" applyNumberFormat="1" applyFont="1" applyFill="1" applyBorder="1" applyAlignment="1">
      <alignment horizontal="left" vertical="center"/>
    </xf>
    <xf numFmtId="1" fontId="2" fillId="3" borderId="2" xfId="0" applyNumberFormat="1" applyFont="1" applyFill="1" applyBorder="1" applyAlignment="1"/>
    <xf numFmtId="1" fontId="3" fillId="3" borderId="35" xfId="0" applyNumberFormat="1" applyFont="1" applyFill="1" applyBorder="1" applyAlignment="1">
      <alignment horizontal="left"/>
    </xf>
    <xf numFmtId="0" fontId="0" fillId="3" borderId="36" xfId="0" applyFill="1" applyBorder="1" applyAlignment="1"/>
    <xf numFmtId="0" fontId="0" fillId="3" borderId="37" xfId="0" applyFill="1" applyBorder="1" applyAlignment="1"/>
    <xf numFmtId="1" fontId="3" fillId="3" borderId="9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164" fontId="3" fillId="3" borderId="34" xfId="0" applyNumberFormat="1" applyFont="1" applyFill="1" applyBorder="1" applyAlignment="1">
      <alignment horizontal="left" vertical="center"/>
    </xf>
    <xf numFmtId="0" fontId="0" fillId="3" borderId="38" xfId="0" applyFill="1" applyBorder="1" applyAlignment="1">
      <alignment vertical="center"/>
    </xf>
    <xf numFmtId="0" fontId="0" fillId="3" borderId="2" xfId="0" applyFill="1" applyBorder="1" applyAlignment="1"/>
    <xf numFmtId="164" fontId="3" fillId="3" borderId="39" xfId="0" applyNumberFormat="1" applyFont="1" applyFill="1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center" vertical="center"/>
    </xf>
    <xf numFmtId="166" fontId="4" fillId="3" borderId="7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left" vertical="center"/>
    </xf>
    <xf numFmtId="49" fontId="5" fillId="3" borderId="19" xfId="0" applyNumberFormat="1" applyFont="1" applyFill="1" applyBorder="1" applyAlignment="1"/>
    <xf numFmtId="15" fontId="4" fillId="3" borderId="40" xfId="0" applyNumberFormat="1" applyFont="1" applyFill="1" applyBorder="1" applyAlignment="1">
      <alignment horizontal="center" vertical="center" wrapText="1"/>
    </xf>
    <xf numFmtId="49" fontId="5" fillId="3" borderId="22" xfId="0" applyNumberFormat="1" applyFont="1" applyFill="1" applyBorder="1" applyAlignment="1"/>
    <xf numFmtId="164" fontId="4" fillId="3" borderId="41" xfId="0" applyNumberFormat="1" applyFont="1" applyFill="1" applyBorder="1" applyAlignment="1">
      <alignment horizontal="center" vertical="center" wrapText="1"/>
    </xf>
    <xf numFmtId="1" fontId="4" fillId="3" borderId="25" xfId="0" applyNumberFormat="1" applyFont="1" applyFill="1" applyBorder="1" applyAlignment="1">
      <alignment horizontal="center"/>
    </xf>
    <xf numFmtId="164" fontId="4" fillId="3" borderId="38" xfId="0" applyNumberFormat="1" applyFont="1" applyFill="1" applyBorder="1" applyAlignment="1">
      <alignment vertical="center" wrapText="1"/>
    </xf>
    <xf numFmtId="1" fontId="4" fillId="3" borderId="39" xfId="0" applyNumberFormat="1" applyFont="1" applyFill="1" applyBorder="1" applyAlignment="1">
      <alignment horizontal="center" vertical="center"/>
    </xf>
    <xf numFmtId="1" fontId="4" fillId="3" borderId="55" xfId="0" applyNumberFormat="1" applyFont="1" applyFill="1" applyBorder="1" applyAlignment="1"/>
    <xf numFmtId="1" fontId="4" fillId="3" borderId="0" xfId="0" applyNumberFormat="1" applyFont="1" applyFill="1" applyBorder="1" applyAlignment="1"/>
    <xf numFmtId="1" fontId="4" fillId="2" borderId="7" xfId="0" applyNumberFormat="1" applyFont="1" applyFill="1" applyBorder="1" applyAlignment="1">
      <alignment vertical="center"/>
    </xf>
    <xf numFmtId="164" fontId="4" fillId="2" borderId="57" xfId="0" applyNumberFormat="1" applyFont="1" applyFill="1" applyBorder="1" applyAlignment="1"/>
    <xf numFmtId="164" fontId="4" fillId="2" borderId="56" xfId="0" applyNumberFormat="1" applyFont="1" applyFill="1" applyBorder="1" applyAlignment="1"/>
    <xf numFmtId="1" fontId="4" fillId="3" borderId="40" xfId="0" applyNumberFormat="1" applyFont="1" applyFill="1" applyBorder="1" applyAlignment="1">
      <alignment horizontal="center" vertical="center"/>
    </xf>
    <xf numFmtId="15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wrapText="1"/>
    </xf>
    <xf numFmtId="164" fontId="4" fillId="3" borderId="41" xfId="0" applyNumberFormat="1" applyFont="1" applyFill="1" applyBorder="1" applyAlignment="1">
      <alignment horizontal="center"/>
    </xf>
    <xf numFmtId="1" fontId="4" fillId="3" borderId="23" xfId="0" applyNumberFormat="1" applyFont="1" applyFill="1" applyBorder="1" applyAlignment="1">
      <alignment horizontal="center" vertical="center"/>
    </xf>
    <xf numFmtId="15" fontId="4" fillId="3" borderId="23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/>
    <xf numFmtId="1" fontId="5" fillId="3" borderId="23" xfId="0" applyNumberFormat="1" applyFont="1" applyFill="1" applyBorder="1" applyAlignment="1">
      <alignment horizontal="left" vertical="center" wrapText="1"/>
    </xf>
    <xf numFmtId="1" fontId="5" fillId="3" borderId="23" xfId="0" applyNumberFormat="1" applyFont="1" applyFill="1" applyBorder="1" applyAlignment="1"/>
    <xf numFmtId="1" fontId="4" fillId="3" borderId="23" xfId="0" applyNumberFormat="1" applyFont="1" applyFill="1" applyBorder="1" applyAlignment="1"/>
    <xf numFmtId="164" fontId="9" fillId="3" borderId="30" xfId="0" applyNumberFormat="1" applyFont="1" applyFill="1" applyBorder="1" applyAlignment="1">
      <alignment vertical="center" wrapText="1"/>
    </xf>
    <xf numFmtId="164" fontId="9" fillId="2" borderId="56" xfId="0" applyNumberFormat="1" applyFont="1" applyFill="1" applyBorder="1" applyAlignment="1"/>
    <xf numFmtId="1" fontId="4" fillId="3" borderId="0" xfId="0" applyNumberFormat="1" applyFont="1" applyFill="1" applyBorder="1" applyAlignment="1">
      <alignment horizontal="center" vertical="center"/>
    </xf>
    <xf numFmtId="1" fontId="4" fillId="3" borderId="58" xfId="0" applyNumberFormat="1" applyFont="1" applyFill="1" applyBorder="1" applyAlignment="1">
      <alignment horizontal="center" vertical="center"/>
    </xf>
    <xf numFmtId="1" fontId="4" fillId="3" borderId="61" xfId="0" applyNumberFormat="1" applyFont="1" applyFill="1" applyBorder="1" applyAlignment="1">
      <alignment horizontal="center" vertical="center"/>
    </xf>
    <xf numFmtId="164" fontId="4" fillId="3" borderId="62" xfId="0" applyNumberFormat="1" applyFont="1" applyFill="1" applyBorder="1" applyAlignment="1">
      <alignment horizontal="center" vertical="center"/>
    </xf>
    <xf numFmtId="164" fontId="4" fillId="3" borderId="62" xfId="0" applyNumberFormat="1" applyFont="1" applyFill="1" applyBorder="1" applyAlignment="1">
      <alignment horizontal="center"/>
    </xf>
    <xf numFmtId="1" fontId="4" fillId="3" borderId="63" xfId="0" applyNumberFormat="1" applyFont="1" applyFill="1" applyBorder="1" applyAlignment="1">
      <alignment horizontal="center" vertical="center"/>
    </xf>
    <xf numFmtId="1" fontId="4" fillId="3" borderId="64" xfId="0" applyNumberFormat="1" applyFont="1" applyFill="1" applyBorder="1" applyAlignment="1">
      <alignment horizontal="center" vertical="center"/>
    </xf>
    <xf numFmtId="49" fontId="9" fillId="3" borderId="64" xfId="0" applyNumberFormat="1" applyFont="1" applyFill="1" applyBorder="1" applyAlignment="1">
      <alignment vertical="center" wrapText="1"/>
    </xf>
    <xf numFmtId="164" fontId="9" fillId="3" borderId="65" xfId="0" applyNumberFormat="1" applyFont="1" applyFill="1" applyBorder="1" applyAlignment="1">
      <alignment horizontal="center"/>
    </xf>
    <xf numFmtId="164" fontId="9" fillId="3" borderId="27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left"/>
    </xf>
    <xf numFmtId="1" fontId="4" fillId="3" borderId="2" xfId="0" applyNumberFormat="1" applyFont="1" applyFill="1" applyBorder="1" applyAlignment="1">
      <alignment horizontal="left"/>
    </xf>
    <xf numFmtId="49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9" fillId="3" borderId="59" xfId="0" applyNumberFormat="1" applyFont="1" applyFill="1" applyBorder="1" applyAlignment="1">
      <alignment horizontal="center" vertical="center"/>
    </xf>
    <xf numFmtId="1" fontId="9" fillId="3" borderId="59" xfId="0" applyNumberFormat="1" applyFont="1" applyFill="1" applyBorder="1" applyAlignment="1">
      <alignment horizontal="center" vertical="center"/>
    </xf>
    <xf numFmtId="1" fontId="9" fillId="3" borderId="6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1" fontId="3" fillId="3" borderId="2" xfId="0" applyNumberFormat="1" applyFont="1" applyFill="1" applyBorder="1" applyAlignment="1">
      <alignment horizontal="left"/>
    </xf>
    <xf numFmtId="49" fontId="18" fillId="3" borderId="5" xfId="0" applyNumberFormat="1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22" fillId="3" borderId="35" xfId="0" applyFont="1" applyFill="1" applyBorder="1" applyAlignment="1">
      <alignment horizontal="left" vertical="top" wrapText="1"/>
    </xf>
    <xf numFmtId="0" fontId="22" fillId="3" borderId="6" xfId="0" applyFont="1" applyFill="1" applyBorder="1" applyAlignment="1">
      <alignment horizontal="left" vertical="top"/>
    </xf>
    <xf numFmtId="0" fontId="22" fillId="3" borderId="28" xfId="0" applyFont="1" applyFill="1" applyBorder="1" applyAlignment="1">
      <alignment horizontal="left" vertical="top"/>
    </xf>
    <xf numFmtId="0" fontId="22" fillId="3" borderId="30" xfId="0" applyFont="1" applyFill="1" applyBorder="1" applyAlignment="1">
      <alignment horizontal="left" vertical="top"/>
    </xf>
    <xf numFmtId="0" fontId="22" fillId="3" borderId="0" xfId="0" applyFont="1" applyFill="1" applyAlignment="1">
      <alignment horizontal="left" vertical="top"/>
    </xf>
    <xf numFmtId="0" fontId="22" fillId="3" borderId="32" xfId="0" applyFont="1" applyFill="1" applyBorder="1" applyAlignment="1">
      <alignment horizontal="left" vertical="top"/>
    </xf>
    <xf numFmtId="0" fontId="22" fillId="3" borderId="38" xfId="0" applyFont="1" applyFill="1" applyBorder="1" applyAlignment="1">
      <alignment horizontal="left" vertical="top"/>
    </xf>
    <xf numFmtId="0" fontId="22" fillId="3" borderId="33" xfId="0" applyFont="1" applyFill="1" applyBorder="1" applyAlignment="1">
      <alignment horizontal="left" vertical="top"/>
    </xf>
    <xf numFmtId="0" fontId="22" fillId="3" borderId="39" xfId="0" applyFont="1" applyFill="1" applyBorder="1" applyAlignment="1">
      <alignment horizontal="left" vertical="top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6300-9FB5-48B6-AE60-0A089A2A0CFE}">
  <sheetPr>
    <pageSetUpPr fitToPage="1"/>
  </sheetPr>
  <dimension ref="A1:J93"/>
  <sheetViews>
    <sheetView showGridLines="0" tabSelected="1" topLeftCell="A64" workbookViewId="0">
      <selection activeCell="E76" sqref="E76"/>
    </sheetView>
  </sheetViews>
  <sheetFormatPr defaultColWidth="6.59765625" defaultRowHeight="16.5" customHeight="1" x14ac:dyDescent="0.2"/>
  <cols>
    <col min="1" max="1" width="9.8984375" customWidth="1"/>
    <col min="2" max="2" width="11.5" customWidth="1"/>
    <col min="3" max="3" width="30.8984375" customWidth="1"/>
    <col min="4" max="4" width="10.5" customWidth="1"/>
    <col min="5" max="5" width="2.19921875" customWidth="1"/>
    <col min="6" max="6" width="3.09765625" customWidth="1"/>
    <col min="7" max="7" width="12.69921875" customWidth="1"/>
    <col min="8" max="8" width="33.3984375" customWidth="1"/>
    <col min="9" max="9" width="11.69921875" customWidth="1"/>
    <col min="10" max="10" width="9" customWidth="1"/>
    <col min="11" max="256" width="6.59765625" customWidth="1"/>
  </cols>
  <sheetData>
    <row r="1" spans="1:10" ht="23.25" customHeight="1" thickBot="1" x14ac:dyDescent="0.4">
      <c r="A1" s="57"/>
      <c r="B1" s="187" t="s">
        <v>0</v>
      </c>
      <c r="C1" s="188"/>
      <c r="D1" s="188"/>
      <c r="E1" s="188"/>
      <c r="F1" s="188"/>
      <c r="G1" s="188"/>
      <c r="H1" s="188"/>
      <c r="I1" s="188"/>
      <c r="J1" s="1"/>
    </row>
    <row r="2" spans="1:10" ht="14.25" customHeight="1" thickBot="1" x14ac:dyDescent="0.25">
      <c r="A2" s="58"/>
      <c r="B2" s="59"/>
      <c r="C2" s="60"/>
      <c r="D2" s="61"/>
      <c r="E2" s="62"/>
      <c r="F2" s="63"/>
      <c r="G2" s="63"/>
      <c r="H2" s="60"/>
      <c r="I2" s="64"/>
      <c r="J2" s="2"/>
    </row>
    <row r="3" spans="1:10" ht="20.25" customHeight="1" thickBot="1" x14ac:dyDescent="0.35">
      <c r="A3" s="65"/>
      <c r="B3" s="189" t="s">
        <v>1</v>
      </c>
      <c r="C3" s="190"/>
      <c r="D3" s="66">
        <f>SUM(D42,D72)</f>
        <v>1980</v>
      </c>
      <c r="E3" s="67"/>
      <c r="F3" s="68"/>
      <c r="G3" s="191" t="s">
        <v>2</v>
      </c>
      <c r="H3" s="190"/>
      <c r="I3" s="69">
        <f>SUM(I5:I18)</f>
        <v>1910.39</v>
      </c>
      <c r="J3" s="3"/>
    </row>
    <row r="4" spans="1:10" ht="18" customHeight="1" thickBot="1" x14ac:dyDescent="0.3">
      <c r="A4" s="70"/>
      <c r="B4" s="71" t="s">
        <v>3</v>
      </c>
      <c r="C4" s="72" t="s">
        <v>4</v>
      </c>
      <c r="D4" s="73" t="s">
        <v>5</v>
      </c>
      <c r="E4" s="74"/>
      <c r="F4" s="75"/>
      <c r="G4" s="76" t="s">
        <v>3</v>
      </c>
      <c r="H4" s="72" t="s">
        <v>4</v>
      </c>
      <c r="I4" s="77" t="s">
        <v>5</v>
      </c>
      <c r="J4" s="4"/>
    </row>
    <row r="5" spans="1:10" ht="18" customHeight="1" thickBot="1" x14ac:dyDescent="0.3">
      <c r="A5" s="78" t="s">
        <v>6</v>
      </c>
      <c r="B5" s="79">
        <v>41838</v>
      </c>
      <c r="C5" s="80" t="s">
        <v>7</v>
      </c>
      <c r="D5" s="81">
        <v>20</v>
      </c>
      <c r="E5" s="82"/>
      <c r="F5" s="83">
        <v>1</v>
      </c>
      <c r="G5" s="84">
        <v>41809</v>
      </c>
      <c r="H5" s="85" t="s">
        <v>8</v>
      </c>
      <c r="I5" s="86">
        <v>85</v>
      </c>
      <c r="J5" s="5"/>
    </row>
    <row r="6" spans="1:10" ht="18" customHeight="1" x14ac:dyDescent="0.25">
      <c r="A6" s="87"/>
      <c r="B6" s="79">
        <v>41819</v>
      </c>
      <c r="C6" s="88" t="s">
        <v>9</v>
      </c>
      <c r="D6" s="81">
        <v>20</v>
      </c>
      <c r="E6" s="82"/>
      <c r="F6" s="83">
        <v>3</v>
      </c>
      <c r="G6" s="84">
        <v>41837</v>
      </c>
      <c r="H6" s="85" t="s">
        <v>10</v>
      </c>
      <c r="I6" s="86">
        <v>75</v>
      </c>
      <c r="J6" s="5"/>
    </row>
    <row r="7" spans="1:10" ht="18" customHeight="1" x14ac:dyDescent="0.25">
      <c r="A7" s="89"/>
      <c r="B7" s="90">
        <v>41819</v>
      </c>
      <c r="C7" s="91" t="s">
        <v>11</v>
      </c>
      <c r="D7" s="92">
        <v>40</v>
      </c>
      <c r="E7" s="82"/>
      <c r="F7" s="83">
        <v>4</v>
      </c>
      <c r="G7" s="84">
        <v>41839</v>
      </c>
      <c r="H7" s="85" t="s">
        <v>12</v>
      </c>
      <c r="I7" s="86">
        <v>10</v>
      </c>
      <c r="J7" s="5"/>
    </row>
    <row r="8" spans="1:10" ht="18" customHeight="1" x14ac:dyDescent="0.25">
      <c r="A8" s="158"/>
      <c r="B8" s="79">
        <v>41819</v>
      </c>
      <c r="C8" s="93" t="s">
        <v>13</v>
      </c>
      <c r="D8" s="81">
        <v>20</v>
      </c>
      <c r="E8" s="82"/>
      <c r="F8" s="83">
        <v>5</v>
      </c>
      <c r="G8" s="84">
        <v>41846</v>
      </c>
      <c r="H8" s="85" t="s">
        <v>14</v>
      </c>
      <c r="I8" s="86">
        <v>75</v>
      </c>
      <c r="J8" s="5"/>
    </row>
    <row r="9" spans="1:10" ht="18" customHeight="1" x14ac:dyDescent="0.25">
      <c r="A9" s="89"/>
      <c r="B9" s="79">
        <v>41819</v>
      </c>
      <c r="C9" s="80" t="s">
        <v>15</v>
      </c>
      <c r="D9" s="81">
        <v>20</v>
      </c>
      <c r="E9" s="82"/>
      <c r="F9" s="83">
        <v>2</v>
      </c>
      <c r="G9" s="84">
        <v>41893</v>
      </c>
      <c r="H9" s="85" t="s">
        <v>16</v>
      </c>
      <c r="I9" s="86">
        <v>75</v>
      </c>
      <c r="J9" s="5"/>
    </row>
    <row r="10" spans="1:10" ht="18" customHeight="1" x14ac:dyDescent="0.25">
      <c r="A10" s="89"/>
      <c r="B10" s="79">
        <v>41819</v>
      </c>
      <c r="C10" s="80" t="s">
        <v>17</v>
      </c>
      <c r="D10" s="81">
        <v>20</v>
      </c>
      <c r="E10" s="82"/>
      <c r="F10" s="83">
        <v>6</v>
      </c>
      <c r="G10" s="84">
        <v>41968</v>
      </c>
      <c r="H10" s="94" t="s">
        <v>18</v>
      </c>
      <c r="I10" s="86">
        <v>76.760000000000005</v>
      </c>
      <c r="J10" s="5"/>
    </row>
    <row r="11" spans="1:10" ht="18" customHeight="1" x14ac:dyDescent="0.25">
      <c r="A11" s="89"/>
      <c r="B11" s="79">
        <v>41819</v>
      </c>
      <c r="C11" s="80" t="s">
        <v>19</v>
      </c>
      <c r="D11" s="81">
        <v>40</v>
      </c>
      <c r="E11" s="82"/>
      <c r="F11" s="83">
        <v>7</v>
      </c>
      <c r="G11" s="84">
        <v>42077</v>
      </c>
      <c r="H11" s="94" t="s">
        <v>20</v>
      </c>
      <c r="I11" s="95">
        <v>61.98</v>
      </c>
      <c r="J11" s="5"/>
    </row>
    <row r="12" spans="1:10" ht="18" customHeight="1" x14ac:dyDescent="0.25">
      <c r="A12" s="89"/>
      <c r="B12" s="79">
        <v>41819</v>
      </c>
      <c r="C12" s="80" t="s">
        <v>21</v>
      </c>
      <c r="D12" s="81">
        <v>20</v>
      </c>
      <c r="E12" s="82"/>
      <c r="F12" s="83">
        <v>8</v>
      </c>
      <c r="G12" s="84">
        <v>42121</v>
      </c>
      <c r="H12" s="96" t="s">
        <v>22</v>
      </c>
      <c r="I12" s="86">
        <v>430</v>
      </c>
      <c r="J12" s="5"/>
    </row>
    <row r="13" spans="1:10" ht="18" customHeight="1" x14ac:dyDescent="0.25">
      <c r="A13" s="89"/>
      <c r="B13" s="79">
        <v>41819</v>
      </c>
      <c r="C13" s="80" t="s">
        <v>23</v>
      </c>
      <c r="D13" s="81">
        <v>40</v>
      </c>
      <c r="E13" s="82"/>
      <c r="F13" s="83">
        <v>9</v>
      </c>
      <c r="G13" s="84">
        <v>42121</v>
      </c>
      <c r="H13" s="96" t="s">
        <v>24</v>
      </c>
      <c r="I13" s="86">
        <v>200</v>
      </c>
      <c r="J13" s="5"/>
    </row>
    <row r="14" spans="1:10" ht="18" customHeight="1" x14ac:dyDescent="0.25">
      <c r="A14" s="89"/>
      <c r="B14" s="79">
        <v>41819</v>
      </c>
      <c r="C14" s="80" t="s">
        <v>25</v>
      </c>
      <c r="D14" s="81">
        <v>40</v>
      </c>
      <c r="E14" s="82"/>
      <c r="F14" s="83">
        <v>10</v>
      </c>
      <c r="G14" s="84">
        <v>42121</v>
      </c>
      <c r="H14" s="96" t="s">
        <v>26</v>
      </c>
      <c r="I14" s="86">
        <v>300</v>
      </c>
      <c r="J14" s="5"/>
    </row>
    <row r="15" spans="1:10" ht="18" customHeight="1" x14ac:dyDescent="0.25">
      <c r="A15" s="89"/>
      <c r="B15" s="79">
        <v>41819</v>
      </c>
      <c r="C15" s="80" t="s">
        <v>27</v>
      </c>
      <c r="D15" s="81">
        <v>20</v>
      </c>
      <c r="E15" s="82"/>
      <c r="F15" s="83">
        <v>11</v>
      </c>
      <c r="G15" s="84">
        <v>42121</v>
      </c>
      <c r="H15" s="97" t="s">
        <v>28</v>
      </c>
      <c r="I15" s="86">
        <v>120</v>
      </c>
      <c r="J15" s="5"/>
    </row>
    <row r="16" spans="1:10" ht="18" customHeight="1" x14ac:dyDescent="0.25">
      <c r="A16" s="89"/>
      <c r="B16" s="79">
        <v>41825</v>
      </c>
      <c r="C16" s="80" t="s">
        <v>29</v>
      </c>
      <c r="D16" s="81">
        <v>20</v>
      </c>
      <c r="E16" s="82"/>
      <c r="F16" s="83">
        <v>12</v>
      </c>
      <c r="G16" s="84">
        <v>42121</v>
      </c>
      <c r="H16" s="98" t="s">
        <v>30</v>
      </c>
      <c r="I16" s="86">
        <v>200</v>
      </c>
      <c r="J16" s="5"/>
    </row>
    <row r="17" spans="1:10" ht="18" customHeight="1" x14ac:dyDescent="0.25">
      <c r="A17" s="89"/>
      <c r="B17" s="79">
        <v>41837</v>
      </c>
      <c r="C17" s="80" t="s">
        <v>31</v>
      </c>
      <c r="D17" s="81">
        <v>20</v>
      </c>
      <c r="E17" s="82"/>
      <c r="F17" s="83">
        <v>13</v>
      </c>
      <c r="G17" s="84">
        <v>42121</v>
      </c>
      <c r="H17" s="97" t="s">
        <v>32</v>
      </c>
      <c r="I17" s="86">
        <v>110</v>
      </c>
      <c r="J17" s="5"/>
    </row>
    <row r="18" spans="1:10" ht="18" customHeight="1" x14ac:dyDescent="0.25">
      <c r="A18" s="89"/>
      <c r="B18" s="79">
        <v>41856</v>
      </c>
      <c r="C18" s="80" t="s">
        <v>33</v>
      </c>
      <c r="D18" s="81">
        <v>20</v>
      </c>
      <c r="E18" s="82"/>
      <c r="F18" s="83">
        <v>14</v>
      </c>
      <c r="G18" s="84">
        <v>42124</v>
      </c>
      <c r="H18" s="97" t="s">
        <v>34</v>
      </c>
      <c r="I18" s="86">
        <v>91.65</v>
      </c>
      <c r="J18" s="5"/>
    </row>
    <row r="19" spans="1:10" ht="18" customHeight="1" x14ac:dyDescent="0.25">
      <c r="A19" s="89"/>
      <c r="B19" s="79">
        <v>41863</v>
      </c>
      <c r="C19" s="80" t="s">
        <v>35</v>
      </c>
      <c r="D19" s="81">
        <v>20</v>
      </c>
      <c r="E19" s="82"/>
      <c r="F19" s="83">
        <v>15</v>
      </c>
      <c r="G19" s="84"/>
      <c r="H19" s="99"/>
      <c r="I19" s="86"/>
      <c r="J19" s="5"/>
    </row>
    <row r="20" spans="1:10" ht="18" customHeight="1" x14ac:dyDescent="0.25">
      <c r="A20" s="89"/>
      <c r="B20" s="79">
        <v>41864</v>
      </c>
      <c r="C20" s="80" t="s">
        <v>36</v>
      </c>
      <c r="D20" s="81">
        <v>20</v>
      </c>
      <c r="E20" s="82"/>
      <c r="F20" s="83">
        <v>16</v>
      </c>
      <c r="G20" s="100"/>
      <c r="H20" s="101"/>
      <c r="I20" s="86"/>
      <c r="J20" s="5"/>
    </row>
    <row r="21" spans="1:10" ht="18" customHeight="1" x14ac:dyDescent="0.25">
      <c r="A21" s="89"/>
      <c r="B21" s="79">
        <v>41864</v>
      </c>
      <c r="C21" s="80" t="s">
        <v>37</v>
      </c>
      <c r="D21" s="81">
        <v>20</v>
      </c>
      <c r="E21" s="82"/>
      <c r="F21" s="83">
        <v>17</v>
      </c>
      <c r="G21" s="84"/>
      <c r="H21" s="101"/>
      <c r="I21" s="86"/>
      <c r="J21" s="5"/>
    </row>
    <row r="22" spans="1:10" ht="18" customHeight="1" x14ac:dyDescent="0.25">
      <c r="A22" s="89"/>
      <c r="B22" s="79">
        <v>41865</v>
      </c>
      <c r="C22" s="80" t="s">
        <v>38</v>
      </c>
      <c r="D22" s="81">
        <v>20</v>
      </c>
      <c r="E22" s="82"/>
      <c r="F22" s="83">
        <v>18</v>
      </c>
      <c r="G22" s="100"/>
      <c r="H22" s="101"/>
      <c r="I22" s="86"/>
      <c r="J22" s="5"/>
    </row>
    <row r="23" spans="1:10" ht="21" customHeight="1" x14ac:dyDescent="0.25">
      <c r="A23" s="89"/>
      <c r="B23" s="79">
        <v>41877</v>
      </c>
      <c r="C23" s="80" t="s">
        <v>39</v>
      </c>
      <c r="D23" s="81">
        <v>20</v>
      </c>
      <c r="E23" s="82"/>
      <c r="F23" s="83">
        <v>19</v>
      </c>
      <c r="G23" s="100"/>
      <c r="H23" s="101"/>
      <c r="I23" s="86"/>
      <c r="J23" s="5"/>
    </row>
    <row r="24" spans="1:10" ht="18" customHeight="1" x14ac:dyDescent="0.25">
      <c r="A24" s="89"/>
      <c r="B24" s="79">
        <v>41879</v>
      </c>
      <c r="C24" s="80" t="s">
        <v>40</v>
      </c>
      <c r="D24" s="81">
        <v>20</v>
      </c>
      <c r="E24" s="82"/>
      <c r="F24" s="83">
        <v>20</v>
      </c>
      <c r="G24" s="100"/>
      <c r="H24" s="101"/>
      <c r="I24" s="86"/>
      <c r="J24" s="5"/>
    </row>
    <row r="25" spans="1:10" ht="18" customHeight="1" thickBot="1" x14ac:dyDescent="0.3">
      <c r="A25" s="89"/>
      <c r="B25" s="79">
        <v>41882</v>
      </c>
      <c r="C25" s="80" t="s">
        <v>41</v>
      </c>
      <c r="D25" s="81">
        <v>20</v>
      </c>
      <c r="E25" s="82"/>
      <c r="F25" s="163">
        <v>21</v>
      </c>
      <c r="G25" s="164"/>
      <c r="H25" s="165"/>
      <c r="I25" s="166"/>
      <c r="J25" s="6"/>
    </row>
    <row r="26" spans="1:10" ht="18" customHeight="1" thickBot="1" x14ac:dyDescent="0.3">
      <c r="A26" s="89"/>
      <c r="B26" s="79">
        <v>41884</v>
      </c>
      <c r="C26" s="80" t="s">
        <v>42</v>
      </c>
      <c r="D26" s="81">
        <v>20</v>
      </c>
      <c r="E26" s="117"/>
      <c r="F26" s="176"/>
      <c r="G26" s="192" t="s">
        <v>43</v>
      </c>
      <c r="H26" s="193"/>
      <c r="I26" s="194"/>
      <c r="J26" s="160"/>
    </row>
    <row r="27" spans="1:10" ht="18" customHeight="1" x14ac:dyDescent="0.25">
      <c r="A27" s="89"/>
      <c r="B27" s="79">
        <v>41888</v>
      </c>
      <c r="C27" s="80" t="s">
        <v>44</v>
      </c>
      <c r="D27" s="81">
        <v>20</v>
      </c>
      <c r="E27" s="117"/>
      <c r="F27" s="177">
        <v>1</v>
      </c>
      <c r="G27" s="168">
        <v>41793</v>
      </c>
      <c r="H27" s="169" t="s">
        <v>16</v>
      </c>
      <c r="I27" s="178">
        <v>75</v>
      </c>
      <c r="J27" s="161"/>
    </row>
    <row r="28" spans="1:10" ht="18" customHeight="1" x14ac:dyDescent="0.25">
      <c r="A28" s="89"/>
      <c r="B28" s="79">
        <v>41892</v>
      </c>
      <c r="C28" s="80" t="s">
        <v>45</v>
      </c>
      <c r="D28" s="81">
        <v>20</v>
      </c>
      <c r="E28" s="117"/>
      <c r="F28" s="177">
        <v>2</v>
      </c>
      <c r="G28" s="168">
        <v>42012</v>
      </c>
      <c r="H28" s="169" t="s">
        <v>46</v>
      </c>
      <c r="I28" s="178">
        <v>75</v>
      </c>
      <c r="J28" s="162"/>
    </row>
    <row r="29" spans="1:10" ht="27.75" customHeight="1" x14ac:dyDescent="0.25">
      <c r="A29" s="89"/>
      <c r="B29" s="79">
        <v>41893</v>
      </c>
      <c r="C29" s="80" t="s">
        <v>47</v>
      </c>
      <c r="D29" s="81">
        <v>20</v>
      </c>
      <c r="E29" s="117"/>
      <c r="F29" s="177">
        <v>3</v>
      </c>
      <c r="G29" s="168">
        <v>42121</v>
      </c>
      <c r="H29" s="170" t="s">
        <v>48</v>
      </c>
      <c r="I29" s="178">
        <v>475</v>
      </c>
      <c r="J29" s="162"/>
    </row>
    <row r="30" spans="1:10" ht="18" customHeight="1" x14ac:dyDescent="0.25">
      <c r="A30" s="89"/>
      <c r="B30" s="79">
        <v>41893</v>
      </c>
      <c r="C30" s="80" t="s">
        <v>49</v>
      </c>
      <c r="D30" s="81">
        <v>20</v>
      </c>
      <c r="E30" s="117"/>
      <c r="F30" s="177">
        <v>4</v>
      </c>
      <c r="G30" s="168">
        <v>42121</v>
      </c>
      <c r="H30" s="171" t="s">
        <v>50</v>
      </c>
      <c r="I30" s="179">
        <v>2105</v>
      </c>
      <c r="J30" s="162"/>
    </row>
    <row r="31" spans="1:10" ht="18" customHeight="1" x14ac:dyDescent="0.25">
      <c r="A31" s="89"/>
      <c r="B31" s="79">
        <v>41901</v>
      </c>
      <c r="C31" s="80" t="s">
        <v>51</v>
      </c>
      <c r="D31" s="81">
        <v>20</v>
      </c>
      <c r="E31" s="117"/>
      <c r="F31" s="177">
        <v>5</v>
      </c>
      <c r="G31" s="168"/>
      <c r="H31" s="172"/>
      <c r="I31" s="179"/>
      <c r="J31" s="162"/>
    </row>
    <row r="32" spans="1:10" ht="18" customHeight="1" x14ac:dyDescent="0.25">
      <c r="A32" s="89"/>
      <c r="B32" s="79">
        <v>41914</v>
      </c>
      <c r="C32" s="80" t="s">
        <v>52</v>
      </c>
      <c r="D32" s="81">
        <v>20</v>
      </c>
      <c r="E32" s="117"/>
      <c r="F32" s="177">
        <v>6</v>
      </c>
      <c r="G32" s="168"/>
      <c r="H32" s="172"/>
      <c r="I32" s="179"/>
      <c r="J32" s="162"/>
    </row>
    <row r="33" spans="1:10" ht="18" customHeight="1" x14ac:dyDescent="0.25">
      <c r="A33" s="89"/>
      <c r="B33" s="79">
        <v>41914</v>
      </c>
      <c r="C33" s="102" t="s">
        <v>53</v>
      </c>
      <c r="D33" s="81">
        <v>20</v>
      </c>
      <c r="E33" s="117"/>
      <c r="F33" s="177">
        <v>7</v>
      </c>
      <c r="G33" s="168"/>
      <c r="H33" s="172"/>
      <c r="I33" s="179"/>
      <c r="J33" s="162"/>
    </row>
    <row r="34" spans="1:10" ht="18" customHeight="1" x14ac:dyDescent="0.25">
      <c r="A34" s="89"/>
      <c r="B34" s="79">
        <v>41931</v>
      </c>
      <c r="C34" s="80" t="s">
        <v>54</v>
      </c>
      <c r="D34" s="81">
        <v>20</v>
      </c>
      <c r="E34" s="117"/>
      <c r="F34" s="177">
        <v>8</v>
      </c>
      <c r="G34" s="168"/>
      <c r="H34" s="172"/>
      <c r="I34" s="179"/>
      <c r="J34" s="162"/>
    </row>
    <row r="35" spans="1:10" ht="18" customHeight="1" x14ac:dyDescent="0.25">
      <c r="A35" s="89"/>
      <c r="B35" s="79">
        <v>42028</v>
      </c>
      <c r="C35" s="102" t="s">
        <v>55</v>
      </c>
      <c r="D35" s="81">
        <v>20</v>
      </c>
      <c r="E35" s="117"/>
      <c r="F35" s="177">
        <v>9</v>
      </c>
      <c r="G35" s="168"/>
      <c r="H35" s="172"/>
      <c r="I35" s="179"/>
      <c r="J35" s="162"/>
    </row>
    <row r="36" spans="1:10" ht="18" customHeight="1" x14ac:dyDescent="0.25">
      <c r="A36" s="89"/>
      <c r="B36" s="79">
        <v>42031</v>
      </c>
      <c r="C36" s="80" t="s">
        <v>56</v>
      </c>
      <c r="D36" s="81">
        <v>20</v>
      </c>
      <c r="E36" s="117"/>
      <c r="F36" s="177">
        <v>10</v>
      </c>
      <c r="G36" s="168"/>
      <c r="H36" s="172"/>
      <c r="I36" s="179"/>
      <c r="J36" s="162"/>
    </row>
    <row r="37" spans="1:10" ht="18" customHeight="1" x14ac:dyDescent="0.25">
      <c r="A37" s="89"/>
      <c r="B37" s="79">
        <v>42034</v>
      </c>
      <c r="C37" s="80" t="s">
        <v>57</v>
      </c>
      <c r="D37" s="81">
        <v>20</v>
      </c>
      <c r="E37" s="117"/>
      <c r="F37" s="177">
        <v>11</v>
      </c>
      <c r="G37" s="168"/>
      <c r="H37" s="172"/>
      <c r="I37" s="179"/>
      <c r="J37" s="162"/>
    </row>
    <row r="38" spans="1:10" ht="18" customHeight="1" x14ac:dyDescent="0.25">
      <c r="A38" s="89"/>
      <c r="B38" s="103" t="s">
        <v>58</v>
      </c>
      <c r="C38" s="104" t="s">
        <v>59</v>
      </c>
      <c r="D38" s="105">
        <v>40</v>
      </c>
      <c r="E38" s="117"/>
      <c r="F38" s="177">
        <v>12</v>
      </c>
      <c r="G38" s="168"/>
      <c r="H38" s="172"/>
      <c r="I38" s="179"/>
      <c r="J38" s="162"/>
    </row>
    <row r="39" spans="1:10" ht="18" customHeight="1" x14ac:dyDescent="0.25">
      <c r="A39" s="89"/>
      <c r="B39" s="106" t="s">
        <v>58</v>
      </c>
      <c r="C39" s="80" t="s">
        <v>60</v>
      </c>
      <c r="D39" s="81">
        <v>20</v>
      </c>
      <c r="E39" s="117"/>
      <c r="F39" s="177">
        <v>13</v>
      </c>
      <c r="G39" s="168"/>
      <c r="H39" s="172"/>
      <c r="I39" s="179"/>
      <c r="J39" s="162"/>
    </row>
    <row r="40" spans="1:10" ht="18" customHeight="1" x14ac:dyDescent="0.25">
      <c r="A40" s="89"/>
      <c r="B40" s="79"/>
      <c r="C40" s="80" t="s">
        <v>61</v>
      </c>
      <c r="D40" s="81"/>
      <c r="E40" s="117"/>
      <c r="F40" s="177">
        <v>14</v>
      </c>
      <c r="G40" s="167"/>
      <c r="H40" s="172"/>
      <c r="I40" s="179"/>
      <c r="J40" s="162"/>
    </row>
    <row r="41" spans="1:10" ht="18" customHeight="1" x14ac:dyDescent="0.25">
      <c r="A41" s="89"/>
      <c r="B41" s="79"/>
      <c r="C41" s="80" t="s">
        <v>62</v>
      </c>
      <c r="D41" s="81"/>
      <c r="E41" s="117"/>
      <c r="F41" s="177">
        <v>15</v>
      </c>
      <c r="G41" s="167"/>
      <c r="H41" s="172"/>
      <c r="I41" s="179"/>
      <c r="J41" s="162"/>
    </row>
    <row r="42" spans="1:10" ht="18" customHeight="1" thickBot="1" x14ac:dyDescent="0.3">
      <c r="A42" s="89"/>
      <c r="B42" s="107"/>
      <c r="C42" s="108" t="s">
        <v>63</v>
      </c>
      <c r="D42" s="109">
        <f>SUM(D5:D41)</f>
        <v>800</v>
      </c>
      <c r="E42" s="173"/>
      <c r="F42" s="180"/>
      <c r="G42" s="181"/>
      <c r="H42" s="182" t="s">
        <v>63</v>
      </c>
      <c r="I42" s="183">
        <f>SUM(I27:I41)</f>
        <v>2730</v>
      </c>
      <c r="J42" s="174"/>
    </row>
    <row r="43" spans="1:10" ht="18" customHeight="1" thickBot="1" x14ac:dyDescent="0.3">
      <c r="A43" s="70"/>
      <c r="B43" s="110"/>
      <c r="C43" s="111"/>
      <c r="D43" s="112"/>
      <c r="E43" s="113"/>
      <c r="F43" s="175"/>
      <c r="G43" s="175"/>
      <c r="H43" s="159"/>
      <c r="I43" s="122"/>
      <c r="J43" s="8"/>
    </row>
    <row r="44" spans="1:10" ht="18" customHeight="1" thickBot="1" x14ac:dyDescent="0.3">
      <c r="A44" s="114"/>
      <c r="B44" s="115">
        <v>41821</v>
      </c>
      <c r="C44" s="72" t="s">
        <v>64</v>
      </c>
      <c r="D44" s="116">
        <v>40</v>
      </c>
      <c r="E44" s="117"/>
      <c r="F44" s="118"/>
      <c r="G44" s="195"/>
      <c r="H44" s="196"/>
      <c r="I44" s="113"/>
      <c r="J44" s="10"/>
    </row>
    <row r="45" spans="1:10" ht="18" customHeight="1" thickBot="1" x14ac:dyDescent="0.3">
      <c r="A45" s="78" t="s">
        <v>65</v>
      </c>
      <c r="B45" s="79">
        <v>41849</v>
      </c>
      <c r="C45" s="80" t="s">
        <v>66</v>
      </c>
      <c r="D45" s="81">
        <v>40</v>
      </c>
      <c r="E45" s="117"/>
      <c r="F45" s="119"/>
      <c r="G45" s="120"/>
      <c r="H45" s="121"/>
      <c r="I45" s="122"/>
      <c r="J45" s="12"/>
    </row>
    <row r="46" spans="1:10" ht="18" customHeight="1" x14ac:dyDescent="0.25">
      <c r="A46" s="87"/>
      <c r="B46" s="79">
        <v>41849</v>
      </c>
      <c r="C46" s="80" t="s">
        <v>67</v>
      </c>
      <c r="D46" s="81">
        <v>165</v>
      </c>
      <c r="E46" s="117"/>
      <c r="F46" s="118"/>
      <c r="G46" s="123"/>
      <c r="H46" s="124"/>
      <c r="I46" s="122"/>
      <c r="J46" s="12"/>
    </row>
    <row r="47" spans="1:10" ht="18" customHeight="1" x14ac:dyDescent="0.25">
      <c r="A47" s="89"/>
      <c r="B47" s="79">
        <v>41849</v>
      </c>
      <c r="C47" s="80" t="s">
        <v>68</v>
      </c>
      <c r="D47" s="81">
        <v>40</v>
      </c>
      <c r="E47" s="117"/>
      <c r="F47" s="118"/>
      <c r="G47" s="123"/>
      <c r="H47" s="124"/>
      <c r="I47" s="122"/>
      <c r="J47" s="12"/>
    </row>
    <row r="48" spans="1:10" ht="18" customHeight="1" thickBot="1" x14ac:dyDescent="0.3">
      <c r="A48" s="89"/>
      <c r="B48" s="79">
        <v>41879</v>
      </c>
      <c r="C48" s="80" t="s">
        <v>69</v>
      </c>
      <c r="D48" s="81">
        <v>40</v>
      </c>
      <c r="E48" s="117"/>
      <c r="F48" s="118"/>
      <c r="G48" s="125"/>
      <c r="H48" s="126"/>
      <c r="I48" s="122"/>
      <c r="J48" s="12"/>
    </row>
    <row r="49" spans="1:10" ht="18" customHeight="1" thickBot="1" x14ac:dyDescent="0.3">
      <c r="A49" s="89"/>
      <c r="B49" s="79">
        <v>41893</v>
      </c>
      <c r="C49" s="80" t="s">
        <v>70</v>
      </c>
      <c r="D49" s="81">
        <v>40</v>
      </c>
      <c r="E49" s="117"/>
      <c r="F49" s="127"/>
      <c r="G49" s="185" t="s">
        <v>71</v>
      </c>
      <c r="H49" s="186"/>
      <c r="I49" s="128">
        <f>SUM(D42+D72)+I42</f>
        <v>4710</v>
      </c>
      <c r="J49" s="10"/>
    </row>
    <row r="50" spans="1:10" ht="18" customHeight="1" thickBot="1" x14ac:dyDescent="0.3">
      <c r="A50" s="89"/>
      <c r="B50" s="79">
        <v>41900</v>
      </c>
      <c r="C50" s="80" t="s">
        <v>31</v>
      </c>
      <c r="D50" s="81">
        <v>40</v>
      </c>
      <c r="E50" s="117"/>
      <c r="F50" s="127"/>
      <c r="G50" s="110"/>
      <c r="H50" s="129"/>
      <c r="I50" s="122"/>
      <c r="J50" s="13"/>
    </row>
    <row r="51" spans="1:10" ht="18" customHeight="1" thickBot="1" x14ac:dyDescent="0.3">
      <c r="A51" s="89"/>
      <c r="B51" s="79">
        <v>41902</v>
      </c>
      <c r="C51" s="80" t="s">
        <v>72</v>
      </c>
      <c r="D51" s="81">
        <v>40</v>
      </c>
      <c r="E51" s="117"/>
      <c r="F51" s="127"/>
      <c r="G51" s="185" t="s">
        <v>73</v>
      </c>
      <c r="H51" s="186"/>
      <c r="I51" s="130">
        <f>SUM(I3)</f>
        <v>1910.39</v>
      </c>
      <c r="J51" s="10"/>
    </row>
    <row r="52" spans="1:10" ht="19.5" customHeight="1" thickBot="1" x14ac:dyDescent="0.35">
      <c r="A52" s="89"/>
      <c r="B52" s="79">
        <v>41912</v>
      </c>
      <c r="C52" s="80" t="s">
        <v>74</v>
      </c>
      <c r="D52" s="81">
        <v>40</v>
      </c>
      <c r="E52" s="117"/>
      <c r="F52" s="127"/>
      <c r="G52" s="131"/>
      <c r="H52" s="129"/>
      <c r="I52" s="122"/>
      <c r="J52" s="14"/>
    </row>
    <row r="53" spans="1:10" ht="19.5" customHeight="1" thickBot="1" x14ac:dyDescent="0.35">
      <c r="A53" s="89"/>
      <c r="B53" s="79">
        <v>41912</v>
      </c>
      <c r="C53" s="80" t="s">
        <v>75</v>
      </c>
      <c r="D53" s="81">
        <v>40</v>
      </c>
      <c r="E53" s="117"/>
      <c r="F53" s="127"/>
      <c r="G53" s="197" t="s">
        <v>76</v>
      </c>
      <c r="H53" s="198"/>
      <c r="I53" s="132">
        <f>SUM(I49)-I51</f>
        <v>2799.6099999999997</v>
      </c>
      <c r="J53" s="10"/>
    </row>
    <row r="54" spans="1:10" ht="18.75" customHeight="1" thickBot="1" x14ac:dyDescent="0.35">
      <c r="A54" s="89"/>
      <c r="B54" s="79">
        <v>41926</v>
      </c>
      <c r="C54" s="80" t="s">
        <v>77</v>
      </c>
      <c r="D54" s="81">
        <v>40</v>
      </c>
      <c r="E54" s="117"/>
      <c r="F54" s="127"/>
      <c r="G54" s="133"/>
      <c r="H54" s="134"/>
      <c r="I54" s="135"/>
      <c r="J54" s="12"/>
    </row>
    <row r="55" spans="1:10" ht="18.75" customHeight="1" thickBot="1" x14ac:dyDescent="0.3">
      <c r="A55" s="89"/>
      <c r="B55" s="79">
        <v>41937</v>
      </c>
      <c r="C55" s="80" t="s">
        <v>78</v>
      </c>
      <c r="D55" s="81">
        <v>40</v>
      </c>
      <c r="E55" s="117"/>
      <c r="F55" s="127"/>
      <c r="G55" s="199" t="s">
        <v>79</v>
      </c>
      <c r="H55" s="200"/>
      <c r="I55" s="136">
        <v>8058.41</v>
      </c>
      <c r="J55" s="10"/>
    </row>
    <row r="56" spans="1:10" ht="20.25" customHeight="1" thickBot="1" x14ac:dyDescent="0.3">
      <c r="A56" s="89"/>
      <c r="B56" s="79">
        <v>41942</v>
      </c>
      <c r="C56" s="80" t="s">
        <v>80</v>
      </c>
      <c r="D56" s="81">
        <v>165</v>
      </c>
      <c r="E56" s="117"/>
      <c r="F56" s="127"/>
      <c r="G56" s="137"/>
      <c r="H56" s="138"/>
      <c r="I56" s="122"/>
      <c r="J56" s="15"/>
    </row>
    <row r="57" spans="1:10" ht="20.25" customHeight="1" thickBot="1" x14ac:dyDescent="0.3">
      <c r="A57" s="89"/>
      <c r="B57" s="79">
        <v>41943</v>
      </c>
      <c r="C57" s="102" t="s">
        <v>81</v>
      </c>
      <c r="D57" s="81">
        <v>165</v>
      </c>
      <c r="E57" s="117"/>
      <c r="F57" s="127"/>
      <c r="G57" s="199" t="s">
        <v>82</v>
      </c>
      <c r="H57" s="200"/>
      <c r="I57" s="128">
        <v>7674.42</v>
      </c>
      <c r="J57" s="16"/>
    </row>
    <row r="58" spans="1:10" ht="18" customHeight="1" thickBot="1" x14ac:dyDescent="0.35">
      <c r="A58" s="89"/>
      <c r="B58" s="79">
        <v>41963</v>
      </c>
      <c r="C58" s="80" t="s">
        <v>83</v>
      </c>
      <c r="D58" s="81">
        <v>40</v>
      </c>
      <c r="E58" s="117"/>
      <c r="F58" s="127"/>
      <c r="G58" s="139"/>
      <c r="H58" s="140"/>
      <c r="I58" s="141"/>
      <c r="J58" s="12"/>
    </row>
    <row r="59" spans="1:10" ht="20.25" customHeight="1" thickBot="1" x14ac:dyDescent="0.35">
      <c r="A59" s="89"/>
      <c r="B59" s="79">
        <v>42003</v>
      </c>
      <c r="C59" s="80" t="s">
        <v>31</v>
      </c>
      <c r="D59" s="81">
        <v>40</v>
      </c>
      <c r="E59" s="117"/>
      <c r="F59" s="127"/>
      <c r="G59" s="142"/>
      <c r="H59" s="143" t="s">
        <v>84</v>
      </c>
      <c r="I59" s="144">
        <f>SUM(I57+I55)</f>
        <v>15732.83</v>
      </c>
      <c r="J59" s="16"/>
    </row>
    <row r="60" spans="1:10" ht="20.25" customHeight="1" thickBot="1" x14ac:dyDescent="0.3">
      <c r="A60" s="89"/>
      <c r="B60" s="79">
        <v>42006</v>
      </c>
      <c r="C60" s="85" t="s">
        <v>85</v>
      </c>
      <c r="D60" s="81">
        <v>40</v>
      </c>
      <c r="E60" s="117"/>
      <c r="F60" s="127"/>
      <c r="G60" s="145"/>
      <c r="H60" s="146"/>
      <c r="I60" s="147"/>
      <c r="J60" s="15"/>
    </row>
    <row r="61" spans="1:10" ht="20.25" customHeight="1" thickBot="1" x14ac:dyDescent="0.3">
      <c r="A61" s="89"/>
      <c r="B61" s="79">
        <v>42027</v>
      </c>
      <c r="C61" s="85" t="s">
        <v>86</v>
      </c>
      <c r="D61" s="81">
        <v>40</v>
      </c>
      <c r="E61" s="117"/>
      <c r="F61" s="127"/>
      <c r="G61" s="148" t="s">
        <v>87</v>
      </c>
      <c r="H61" s="149">
        <f ca="1">TODAY()</f>
        <v>43637</v>
      </c>
      <c r="I61" s="150"/>
      <c r="J61" s="15"/>
    </row>
    <row r="62" spans="1:10" ht="20.25" customHeight="1" x14ac:dyDescent="0.25">
      <c r="A62" s="89"/>
      <c r="B62" s="79">
        <v>42033</v>
      </c>
      <c r="C62" s="85" t="s">
        <v>88</v>
      </c>
      <c r="D62" s="81">
        <v>40</v>
      </c>
      <c r="E62" s="117"/>
      <c r="F62" s="127"/>
      <c r="G62" s="201" t="s">
        <v>96</v>
      </c>
      <c r="H62" s="202"/>
      <c r="I62" s="203"/>
      <c r="J62" s="15"/>
    </row>
    <row r="63" spans="1:10" ht="20.25" customHeight="1" x14ac:dyDescent="0.25">
      <c r="A63" s="89"/>
      <c r="B63" s="79">
        <v>42062</v>
      </c>
      <c r="C63" s="85" t="s">
        <v>89</v>
      </c>
      <c r="D63" s="81">
        <v>45</v>
      </c>
      <c r="E63" s="117"/>
      <c r="F63" s="127"/>
      <c r="G63" s="204"/>
      <c r="H63" s="205"/>
      <c r="I63" s="206"/>
      <c r="J63" s="15"/>
    </row>
    <row r="64" spans="1:10" ht="20.25" customHeight="1" x14ac:dyDescent="0.25">
      <c r="A64" s="89"/>
      <c r="B64" s="79">
        <v>42066</v>
      </c>
      <c r="C64" s="151" t="s">
        <v>90</v>
      </c>
      <c r="D64" s="81">
        <v>40</v>
      </c>
      <c r="E64" s="117"/>
      <c r="F64" s="127"/>
      <c r="G64" s="204"/>
      <c r="H64" s="205"/>
      <c r="I64" s="206"/>
      <c r="J64" s="15"/>
    </row>
    <row r="65" spans="1:10" ht="20.25" customHeight="1" x14ac:dyDescent="0.25">
      <c r="A65" s="89"/>
      <c r="B65" s="79">
        <v>42080</v>
      </c>
      <c r="C65" s="151" t="s">
        <v>91</v>
      </c>
      <c r="D65" s="81">
        <v>40</v>
      </c>
      <c r="E65" s="117"/>
      <c r="F65" s="127"/>
      <c r="G65" s="204"/>
      <c r="H65" s="205"/>
      <c r="I65" s="206"/>
      <c r="J65" s="15"/>
    </row>
    <row r="66" spans="1:10" ht="20.25" customHeight="1" x14ac:dyDescent="0.25">
      <c r="A66" s="89"/>
      <c r="B66" s="79">
        <v>42082</v>
      </c>
      <c r="C66" s="80" t="s">
        <v>31</v>
      </c>
      <c r="D66" s="81">
        <v>40</v>
      </c>
      <c r="E66" s="117"/>
      <c r="F66" s="127"/>
      <c r="G66" s="204"/>
      <c r="H66" s="205"/>
      <c r="I66" s="206"/>
      <c r="J66" s="15"/>
    </row>
    <row r="67" spans="1:10" ht="20.25" customHeight="1" x14ac:dyDescent="0.25">
      <c r="A67" s="89"/>
      <c r="B67" s="79">
        <v>42089</v>
      </c>
      <c r="C67" s="102" t="s">
        <v>92</v>
      </c>
      <c r="D67" s="81">
        <v>40</v>
      </c>
      <c r="E67" s="117"/>
      <c r="F67" s="127"/>
      <c r="G67" s="204"/>
      <c r="H67" s="205"/>
      <c r="I67" s="206"/>
      <c r="J67" s="15"/>
    </row>
    <row r="68" spans="1:10" ht="20.25" customHeight="1" x14ac:dyDescent="0.25">
      <c r="A68" s="89"/>
      <c r="B68" s="79">
        <v>42091</v>
      </c>
      <c r="C68" s="102" t="s">
        <v>93</v>
      </c>
      <c r="D68" s="81">
        <v>45</v>
      </c>
      <c r="E68" s="117"/>
      <c r="F68" s="127"/>
      <c r="G68" s="204"/>
      <c r="H68" s="205"/>
      <c r="I68" s="206"/>
      <c r="J68" s="15"/>
    </row>
    <row r="69" spans="1:10" ht="20.25" customHeight="1" x14ac:dyDescent="0.25">
      <c r="A69" s="89"/>
      <c r="B69" s="79">
        <v>42126</v>
      </c>
      <c r="C69" s="151" t="s">
        <v>94</v>
      </c>
      <c r="D69" s="81">
        <v>40</v>
      </c>
      <c r="E69" s="117"/>
      <c r="F69" s="127"/>
      <c r="G69" s="204"/>
      <c r="H69" s="205"/>
      <c r="I69" s="206"/>
      <c r="J69" s="15"/>
    </row>
    <row r="70" spans="1:10" ht="20.25" customHeight="1" x14ac:dyDescent="0.25">
      <c r="A70" s="89"/>
      <c r="B70" s="79">
        <v>42139</v>
      </c>
      <c r="C70" s="151" t="s">
        <v>95</v>
      </c>
      <c r="D70" s="81">
        <v>40</v>
      </c>
      <c r="E70" s="117"/>
      <c r="F70" s="127"/>
      <c r="G70" s="204"/>
      <c r="H70" s="205"/>
      <c r="I70" s="206"/>
      <c r="J70" s="15"/>
    </row>
    <row r="71" spans="1:10" ht="20.25" customHeight="1" x14ac:dyDescent="0.25">
      <c r="A71" s="89"/>
      <c r="B71" s="152">
        <v>42154</v>
      </c>
      <c r="C71" s="153" t="s">
        <v>44</v>
      </c>
      <c r="D71" s="154">
        <v>40</v>
      </c>
      <c r="E71" s="117"/>
      <c r="F71" s="127"/>
      <c r="G71" s="204"/>
      <c r="H71" s="205"/>
      <c r="I71" s="206"/>
      <c r="J71" s="15"/>
    </row>
    <row r="72" spans="1:10" ht="38.25" customHeight="1" thickBot="1" x14ac:dyDescent="0.3">
      <c r="A72" s="70"/>
      <c r="B72" s="155"/>
      <c r="C72" s="108" t="s">
        <v>63</v>
      </c>
      <c r="D72" s="184">
        <f>SUM(D44:D63)</f>
        <v>1180</v>
      </c>
      <c r="E72" s="156"/>
      <c r="F72" s="157"/>
      <c r="G72" s="207"/>
      <c r="H72" s="208"/>
      <c r="I72" s="209"/>
      <c r="J72" s="15"/>
    </row>
    <row r="73" spans="1:10" ht="20.25" customHeight="1" x14ac:dyDescent="0.25">
      <c r="A73" s="17"/>
      <c r="B73" s="18"/>
      <c r="C73" s="19"/>
      <c r="D73" s="20"/>
      <c r="E73" s="21"/>
      <c r="F73" s="7"/>
      <c r="G73" s="22"/>
      <c r="H73" s="23"/>
      <c r="I73" s="24"/>
      <c r="J73" s="16"/>
    </row>
    <row r="74" spans="1:10" ht="20.25" customHeight="1" x14ac:dyDescent="0.25">
      <c r="A74" s="25"/>
      <c r="B74" s="26"/>
      <c r="C74" s="27"/>
      <c r="D74" s="28"/>
      <c r="E74" s="29"/>
      <c r="F74" s="9"/>
      <c r="G74" s="11"/>
      <c r="H74" s="30"/>
      <c r="I74" s="31"/>
      <c r="J74" s="16"/>
    </row>
    <row r="75" spans="1:10" ht="20.25" customHeight="1" x14ac:dyDescent="0.25">
      <c r="A75" s="25"/>
      <c r="B75" s="26"/>
      <c r="C75" s="27"/>
      <c r="D75" s="28"/>
      <c r="E75" s="29"/>
      <c r="F75" s="9"/>
      <c r="G75" s="11"/>
      <c r="H75" s="30"/>
      <c r="I75" s="31"/>
      <c r="J75" s="16"/>
    </row>
    <row r="76" spans="1:10" ht="20.25" customHeight="1" x14ac:dyDescent="0.25">
      <c r="A76" s="25"/>
      <c r="B76" s="26"/>
      <c r="C76" s="27"/>
      <c r="D76" s="28"/>
      <c r="E76" s="29"/>
      <c r="F76" s="9"/>
      <c r="G76" s="11"/>
      <c r="H76" s="30"/>
      <c r="I76" s="31"/>
      <c r="J76" s="16"/>
    </row>
    <row r="77" spans="1:10" ht="20.25" customHeight="1" x14ac:dyDescent="0.25">
      <c r="A77" s="25"/>
      <c r="B77" s="26"/>
      <c r="C77" s="27"/>
      <c r="D77" s="28"/>
      <c r="E77" s="29"/>
      <c r="F77" s="9"/>
      <c r="G77" s="11"/>
      <c r="H77" s="30"/>
      <c r="I77" s="31"/>
      <c r="J77" s="16"/>
    </row>
    <row r="78" spans="1:10" ht="20.25" customHeight="1" x14ac:dyDescent="0.25">
      <c r="A78" s="25"/>
      <c r="B78" s="26"/>
      <c r="C78" s="27"/>
      <c r="D78" s="28"/>
      <c r="E78" s="29"/>
      <c r="F78" s="9"/>
      <c r="G78" s="11"/>
      <c r="H78" s="30"/>
      <c r="I78" s="31"/>
      <c r="J78" s="16"/>
    </row>
    <row r="79" spans="1:10" ht="20.25" customHeight="1" x14ac:dyDescent="0.25">
      <c r="A79" s="25"/>
      <c r="B79" s="26"/>
      <c r="C79" s="27"/>
      <c r="D79" s="28"/>
      <c r="E79" s="29"/>
      <c r="F79" s="9"/>
      <c r="G79" s="11"/>
      <c r="H79" s="30"/>
      <c r="I79" s="31"/>
      <c r="J79" s="16"/>
    </row>
    <row r="80" spans="1:10" ht="20.25" customHeight="1" x14ac:dyDescent="0.25">
      <c r="A80" s="25"/>
      <c r="B80" s="26"/>
      <c r="C80" s="27"/>
      <c r="D80" s="28"/>
      <c r="E80" s="29"/>
      <c r="F80" s="9"/>
      <c r="G80" s="11"/>
      <c r="H80" s="30"/>
      <c r="I80" s="31"/>
      <c r="J80" s="16"/>
    </row>
    <row r="81" spans="1:10" ht="20.25" customHeight="1" x14ac:dyDescent="0.25">
      <c r="A81" s="25"/>
      <c r="B81" s="26"/>
      <c r="C81" s="27"/>
      <c r="D81" s="28"/>
      <c r="E81" s="29"/>
      <c r="F81" s="9"/>
      <c r="G81" s="11"/>
      <c r="H81" s="30"/>
      <c r="I81" s="31"/>
      <c r="J81" s="16"/>
    </row>
    <row r="82" spans="1:10" ht="20.25" customHeight="1" x14ac:dyDescent="0.25">
      <c r="A82" s="25"/>
      <c r="B82" s="32"/>
      <c r="C82" s="33"/>
      <c r="D82" s="34"/>
      <c r="E82" s="29"/>
      <c r="F82" s="9"/>
      <c r="G82" s="11"/>
      <c r="H82" s="30"/>
      <c r="I82" s="31"/>
      <c r="J82" s="16"/>
    </row>
    <row r="83" spans="1:10" ht="18" customHeight="1" x14ac:dyDescent="0.25">
      <c r="A83" s="25"/>
      <c r="B83" s="35"/>
      <c r="C83" s="36"/>
      <c r="D83" s="37"/>
      <c r="E83" s="38"/>
      <c r="F83" s="9"/>
      <c r="G83" s="39"/>
      <c r="H83" s="39"/>
      <c r="I83" s="39"/>
      <c r="J83" s="40"/>
    </row>
    <row r="84" spans="1:10" ht="18" customHeight="1" x14ac:dyDescent="0.25">
      <c r="A84" s="41"/>
      <c r="B84" s="42"/>
      <c r="C84" s="43"/>
      <c r="D84" s="44"/>
      <c r="E84" s="45"/>
      <c r="F84" s="46"/>
      <c r="G84" s="47"/>
      <c r="H84" s="48"/>
      <c r="I84" s="47"/>
      <c r="J84" s="47"/>
    </row>
    <row r="85" spans="1:10" ht="18" customHeight="1" x14ac:dyDescent="0.25">
      <c r="A85" s="49"/>
      <c r="B85" s="50"/>
      <c r="C85" s="51"/>
      <c r="D85" s="52"/>
      <c r="E85" s="52"/>
      <c r="F85" s="53"/>
      <c r="G85" s="51"/>
      <c r="H85" s="54"/>
      <c r="I85" s="51"/>
      <c r="J85" s="51"/>
    </row>
    <row r="86" spans="1:10" ht="14.25" customHeight="1" x14ac:dyDescent="0.2">
      <c r="A86" s="54"/>
      <c r="B86" s="54"/>
      <c r="C86" s="54"/>
      <c r="D86" s="55"/>
      <c r="E86" s="55"/>
      <c r="F86" s="56"/>
      <c r="G86" s="56"/>
      <c r="H86" s="51"/>
      <c r="I86" s="55"/>
      <c r="J86" s="55"/>
    </row>
    <row r="87" spans="1:10" ht="14.25" customHeight="1" x14ac:dyDescent="0.2">
      <c r="A87" s="54"/>
      <c r="B87" s="54"/>
      <c r="C87" s="54"/>
      <c r="D87" s="55"/>
      <c r="E87" s="55"/>
      <c r="F87" s="56"/>
      <c r="G87" s="56"/>
      <c r="H87" s="51"/>
      <c r="I87" s="55"/>
      <c r="J87" s="55"/>
    </row>
    <row r="88" spans="1:10" ht="14.25" customHeight="1" x14ac:dyDescent="0.2">
      <c r="A88" s="54"/>
      <c r="B88" s="54"/>
      <c r="C88" s="54"/>
      <c r="D88" s="55"/>
      <c r="E88" s="55"/>
      <c r="F88" s="56"/>
      <c r="G88" s="56"/>
      <c r="H88" s="51"/>
      <c r="I88" s="55"/>
      <c r="J88" s="55"/>
    </row>
    <row r="89" spans="1:10" ht="14.25" customHeight="1" x14ac:dyDescent="0.2">
      <c r="A89" s="54"/>
      <c r="B89" s="54"/>
      <c r="C89" s="54"/>
      <c r="D89" s="55"/>
      <c r="E89" s="55"/>
      <c r="F89" s="56"/>
      <c r="G89" s="56"/>
      <c r="H89" s="51"/>
      <c r="I89" s="55"/>
      <c r="J89" s="55"/>
    </row>
    <row r="90" spans="1:10" ht="14.25" customHeight="1" x14ac:dyDescent="0.2">
      <c r="A90" s="54"/>
      <c r="B90" s="54"/>
      <c r="C90" s="54"/>
      <c r="D90" s="55"/>
      <c r="E90" s="55"/>
      <c r="F90" s="56"/>
      <c r="G90" s="56"/>
      <c r="H90" s="51"/>
      <c r="I90" s="55"/>
      <c r="J90" s="55"/>
    </row>
    <row r="91" spans="1:10" ht="14.25" customHeight="1" x14ac:dyDescent="0.2">
      <c r="A91" s="54"/>
      <c r="B91" s="54"/>
      <c r="C91" s="54"/>
      <c r="D91" s="55"/>
      <c r="E91" s="55"/>
      <c r="F91" s="56"/>
      <c r="G91" s="56"/>
      <c r="H91" s="51"/>
      <c r="I91" s="55"/>
      <c r="J91" s="55"/>
    </row>
    <row r="92" spans="1:10" ht="14.25" customHeight="1" x14ac:dyDescent="0.2">
      <c r="A92" s="54"/>
      <c r="B92" s="54"/>
      <c r="C92" s="54"/>
      <c r="D92" s="55"/>
      <c r="E92" s="55"/>
      <c r="F92" s="56"/>
      <c r="G92" s="56"/>
      <c r="H92" s="51"/>
      <c r="I92" s="55"/>
      <c r="J92" s="55"/>
    </row>
    <row r="93" spans="1:10" ht="14.25" customHeight="1" x14ac:dyDescent="0.2">
      <c r="A93" s="54"/>
      <c r="B93" s="54"/>
      <c r="C93" s="54"/>
      <c r="D93" s="55"/>
      <c r="E93" s="55"/>
      <c r="F93" s="56"/>
      <c r="G93" s="56"/>
      <c r="H93" s="51"/>
      <c r="I93" s="55"/>
      <c r="J93" s="55"/>
    </row>
  </sheetData>
  <mergeCells count="11">
    <mergeCell ref="G51:H51"/>
    <mergeCell ref="G53:H53"/>
    <mergeCell ref="G55:H55"/>
    <mergeCell ref="G57:H57"/>
    <mergeCell ref="G62:I72"/>
    <mergeCell ref="G49:H49"/>
    <mergeCell ref="B1:I1"/>
    <mergeCell ref="B3:C3"/>
    <mergeCell ref="G3:H3"/>
    <mergeCell ref="G26:I26"/>
    <mergeCell ref="G44:H44"/>
  </mergeCells>
  <conditionalFormatting sqref="D2:E3 I2:J3 I5:J25 I27:J54 J55 I56:J57 J58 E82:E83 D84:E93 I86:J93 E64:E71 D5:E6 D42:E63 E7:E41 D8:D41 I59:J61 D72:E81 I73:J82 J62:J72">
    <cfRule type="cellIs" dxfId="4" priority="5" stopIfTrue="1" operator="lessThan">
      <formula>0</formula>
    </cfRule>
  </conditionalFormatting>
  <conditionalFormatting sqref="D64">
    <cfRule type="cellIs" dxfId="3" priority="4" stopIfTrue="1" operator="lessThan">
      <formula>0</formula>
    </cfRule>
  </conditionalFormatting>
  <conditionalFormatting sqref="D65 D69:D71">
    <cfRule type="cellIs" dxfId="2" priority="3" stopIfTrue="1" operator="lessThan">
      <formula>0</formula>
    </cfRule>
  </conditionalFormatting>
  <conditionalFormatting sqref="D66">
    <cfRule type="cellIs" dxfId="1" priority="2" stopIfTrue="1" operator="lessThan">
      <formula>0</formula>
    </cfRule>
  </conditionalFormatting>
  <conditionalFormatting sqref="D67:D68">
    <cfRule type="cellIs" dxfId="0" priority="1" stopIfTrue="1" operator="lessThan">
      <formula>0</formula>
    </cfRule>
  </conditionalFormatting>
  <pageMargins left="0.25" right="0.25" top="0.75" bottom="0.75" header="0.3" footer="0.3"/>
  <pageSetup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to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Norford</dc:creator>
  <cp:lastModifiedBy>Michael Norford</cp:lastModifiedBy>
  <dcterms:created xsi:type="dcterms:W3CDTF">2019-06-20T19:48:12Z</dcterms:created>
  <dcterms:modified xsi:type="dcterms:W3CDTF">2019-06-21T07:42:15Z</dcterms:modified>
</cp:coreProperties>
</file>